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dix-my.sharepoint.com/personal/yoshioka_edix_onmicrosoft_com/Documents/ドキュメント/"/>
    </mc:Choice>
  </mc:AlternateContent>
  <xr:revisionPtr revIDLastSave="68" documentId="8_{36A7F67D-2DDC-484F-9C69-7813ABC5EB73}" xr6:coauthVersionLast="47" xr6:coauthVersionMax="47" xr10:uidLastSave="{E74D0C78-72BD-4B43-A15A-07011CA0AD3D}"/>
  <workbookProtection workbookAlgorithmName="SHA-512" workbookHashValue="J4AY0dGipyn6ndaKIwpJzSOLYoKvrr9PWdH1TZnlke+T9K8eDsTVvnBkTbK/X9gE/pf8XtkGramAuDM22WABRQ==" workbookSaltValue="Z3eJmt6/4FV6Bx51Mb58wg==" workbookSpinCount="100000" lockStructure="1"/>
  <bookViews>
    <workbookView xWindow="3660" yWindow="1260" windowWidth="24540" windowHeight="20340" xr2:uid="{00000000-000D-0000-FFFF-FFFF00000000}"/>
  </bookViews>
  <sheets>
    <sheet name="買取依頼書（表紙）" sheetId="25" r:id="rId1"/>
    <sheet name="買取依頼書①" sheetId="22" r:id="rId2"/>
    <sheet name="買取依頼書②" sheetId="23" r:id="rId3"/>
    <sheet name="買取依頼書③" sheetId="24" r:id="rId4"/>
    <sheet name="【記入例】買取依頼書（表紙）" sheetId="17" r:id="rId5"/>
    <sheet name="【記入例】買取依頼書①" sheetId="18" r:id="rId6"/>
    <sheet name="【記入例】買取依頼書②" sheetId="19" r:id="rId7"/>
    <sheet name="【記入例】買取依頼書③" sheetId="20" r:id="rId8"/>
    <sheet name="マスター" sheetId="3" state="hidden" r:id="rId9"/>
  </sheets>
  <definedNames>
    <definedName name="A.普通切手">マスター!$C$2:$C$3</definedName>
    <definedName name="B.記念切手">マスター!$D$2:$D$7</definedName>
    <definedName name="C.レターパック">マスター!$E$2</definedName>
    <definedName name="D.はがき">マスター!$F$2:$F$4</definedName>
    <definedName name="E.収入印紙">マスター!$G$2:$G$3</definedName>
    <definedName name="F.テレカ">マスター!$H$2</definedName>
    <definedName name="_xlnm.Print_Area" localSheetId="4">'【記入例】買取依頼書（表紙）'!$A$1:$Z$52</definedName>
    <definedName name="_xlnm.Print_Area" localSheetId="0">'買取依頼書（表紙）'!$A$1:$Z$52</definedName>
    <definedName name="_xlnm.Print_Titles" localSheetId="5">【記入例】買取依頼書①!$8:$9</definedName>
    <definedName name="_xlnm.Print_Titles" localSheetId="6">【記入例】買取依頼書②!$8:$9</definedName>
    <definedName name="_xlnm.Print_Titles" localSheetId="7">【記入例】買取依頼書③!$8:$9</definedName>
    <definedName name="_xlnm.Print_Titles" localSheetId="1">買取依頼書①!$8:$9</definedName>
    <definedName name="_xlnm.Print_Titles" localSheetId="2">買取依頼書②!$8:$9</definedName>
    <definedName name="_xlnm.Print_Titles" localSheetId="3">買取依頼書③!$8:$9</definedName>
    <definedName name="商品">マスター!$A$2:$A$6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24" l="1"/>
  <c r="H40" i="24"/>
  <c r="J39" i="24"/>
  <c r="H39" i="24"/>
  <c r="J38" i="24"/>
  <c r="H38" i="24"/>
  <c r="J37" i="24"/>
  <c r="H37" i="24"/>
  <c r="J36" i="24"/>
  <c r="H36" i="24"/>
  <c r="J35" i="24"/>
  <c r="H35" i="24"/>
  <c r="J34" i="24"/>
  <c r="H34" i="24"/>
  <c r="J33" i="24"/>
  <c r="H33" i="24"/>
  <c r="J32" i="24"/>
  <c r="H32" i="24"/>
  <c r="J31" i="24"/>
  <c r="H31" i="24"/>
  <c r="J30" i="24"/>
  <c r="H30" i="24"/>
  <c r="J29" i="24"/>
  <c r="H29" i="24"/>
  <c r="J28" i="24"/>
  <c r="H28" i="24"/>
  <c r="J27" i="24"/>
  <c r="H27" i="24"/>
  <c r="J26" i="24"/>
  <c r="H26" i="24"/>
  <c r="J25" i="24"/>
  <c r="H25" i="24"/>
  <c r="J24" i="24"/>
  <c r="H24" i="24"/>
  <c r="J23" i="24"/>
  <c r="H23" i="24"/>
  <c r="J22" i="24"/>
  <c r="H22" i="24"/>
  <c r="J21" i="24"/>
  <c r="H21" i="24"/>
  <c r="J20" i="24"/>
  <c r="H20" i="24"/>
  <c r="J19" i="24"/>
  <c r="H19" i="24"/>
  <c r="J18" i="24"/>
  <c r="H18" i="24"/>
  <c r="J17" i="24"/>
  <c r="H17" i="24"/>
  <c r="J16" i="24"/>
  <c r="H16" i="24"/>
  <c r="J15" i="24"/>
  <c r="H15" i="24"/>
  <c r="J14" i="24"/>
  <c r="H14" i="24"/>
  <c r="J13" i="24"/>
  <c r="H13" i="24"/>
  <c r="J12" i="24"/>
  <c r="H12" i="24"/>
  <c r="J11" i="24"/>
  <c r="H11" i="24"/>
  <c r="J10" i="24"/>
  <c r="H10" i="24"/>
  <c r="K255" i="23"/>
  <c r="I255" i="23"/>
  <c r="F255" i="23"/>
  <c r="K250" i="23"/>
  <c r="I250" i="23"/>
  <c r="F250" i="23"/>
  <c r="F245" i="23"/>
  <c r="K245" i="23" s="1"/>
  <c r="I240" i="23"/>
  <c r="F240" i="23"/>
  <c r="K240" i="23" s="1"/>
  <c r="F235" i="23"/>
  <c r="K235" i="23" s="1"/>
  <c r="K230" i="23"/>
  <c r="F230" i="23"/>
  <c r="I230" i="23" s="1"/>
  <c r="F225" i="23"/>
  <c r="K225" i="23" s="1"/>
  <c r="K220" i="23"/>
  <c r="I220" i="23"/>
  <c r="F220" i="23"/>
  <c r="K215" i="23"/>
  <c r="F215" i="23"/>
  <c r="I215" i="23" s="1"/>
  <c r="I210" i="23"/>
  <c r="F210" i="23"/>
  <c r="K210" i="23" s="1"/>
  <c r="I205" i="23"/>
  <c r="F205" i="23"/>
  <c r="K205" i="23" s="1"/>
  <c r="K200" i="23"/>
  <c r="F200" i="23"/>
  <c r="I200" i="23" s="1"/>
  <c r="F195" i="23"/>
  <c r="K195" i="23" s="1"/>
  <c r="K190" i="23"/>
  <c r="I190" i="23"/>
  <c r="F190" i="23"/>
  <c r="F185" i="23"/>
  <c r="K185" i="23" s="1"/>
  <c r="F180" i="23"/>
  <c r="K180" i="23" s="1"/>
  <c r="K175" i="23"/>
  <c r="I175" i="23"/>
  <c r="F175" i="23"/>
  <c r="I170" i="23"/>
  <c r="F170" i="23"/>
  <c r="K170" i="23" s="1"/>
  <c r="F165" i="23"/>
  <c r="K165" i="23" s="1"/>
  <c r="I160" i="23"/>
  <c r="F160" i="23"/>
  <c r="K160" i="23" s="1"/>
  <c r="F155" i="23"/>
  <c r="K155" i="23" s="1"/>
  <c r="K150" i="23"/>
  <c r="F150" i="23"/>
  <c r="I150" i="23" s="1"/>
  <c r="F145" i="23"/>
  <c r="K145" i="23" s="1"/>
  <c r="K140" i="23"/>
  <c r="I140" i="23"/>
  <c r="F140" i="23"/>
  <c r="K135" i="23"/>
  <c r="F135" i="23"/>
  <c r="I135" i="23" s="1"/>
  <c r="I130" i="23"/>
  <c r="F130" i="23"/>
  <c r="K130" i="23" s="1"/>
  <c r="I125" i="23"/>
  <c r="F125" i="23"/>
  <c r="K125" i="23" s="1"/>
  <c r="K120" i="23"/>
  <c r="F120" i="23"/>
  <c r="I120" i="23" s="1"/>
  <c r="F115" i="23"/>
  <c r="K115" i="23" s="1"/>
  <c r="K110" i="23"/>
  <c r="I110" i="23"/>
  <c r="F110" i="23"/>
  <c r="K105" i="23"/>
  <c r="F105" i="23"/>
  <c r="I105" i="23" s="1"/>
  <c r="F100" i="23"/>
  <c r="K100" i="23" s="1"/>
  <c r="K95" i="23"/>
  <c r="I95" i="23"/>
  <c r="F95" i="23"/>
  <c r="I90" i="23"/>
  <c r="F90" i="23"/>
  <c r="K90" i="23" s="1"/>
  <c r="F85" i="23"/>
  <c r="K85" i="23" s="1"/>
  <c r="I80" i="23"/>
  <c r="F80" i="23"/>
  <c r="K80" i="23" s="1"/>
  <c r="I75" i="23"/>
  <c r="F75" i="23"/>
  <c r="K75" i="23" s="1"/>
  <c r="I70" i="23"/>
  <c r="F70" i="23"/>
  <c r="K70" i="23" s="1"/>
  <c r="K65" i="23"/>
  <c r="F65" i="23"/>
  <c r="I65" i="23" s="1"/>
  <c r="F60" i="23"/>
  <c r="K60" i="23" s="1"/>
  <c r="F55" i="23"/>
  <c r="K55" i="23" s="1"/>
  <c r="F50" i="23"/>
  <c r="K50" i="23" s="1"/>
  <c r="F45" i="23"/>
  <c r="K45" i="23" s="1"/>
  <c r="I40" i="23"/>
  <c r="F40" i="23"/>
  <c r="K40" i="23" s="1"/>
  <c r="I35" i="23"/>
  <c r="F35" i="23"/>
  <c r="K35" i="23" s="1"/>
  <c r="I30" i="23"/>
  <c r="F30" i="23"/>
  <c r="K30" i="23" s="1"/>
  <c r="K25" i="23"/>
  <c r="F25" i="23"/>
  <c r="I25" i="23" s="1"/>
  <c r="F20" i="23"/>
  <c r="K20" i="23" s="1"/>
  <c r="I15" i="23"/>
  <c r="F15" i="23"/>
  <c r="K15" i="23" s="1"/>
  <c r="F10" i="23"/>
  <c r="K10" i="23" s="1"/>
  <c r="J259" i="22"/>
  <c r="H259" i="22"/>
  <c r="G259" i="22"/>
  <c r="E259" i="22"/>
  <c r="J258" i="22"/>
  <c r="H258" i="22"/>
  <c r="G258" i="22"/>
  <c r="E258" i="22"/>
  <c r="J257" i="22"/>
  <c r="H257" i="22"/>
  <c r="G257" i="22"/>
  <c r="E257" i="22"/>
  <c r="J256" i="22"/>
  <c r="H256" i="22"/>
  <c r="G256" i="22"/>
  <c r="E256" i="22"/>
  <c r="J255" i="22"/>
  <c r="H255" i="22"/>
  <c r="G255" i="22"/>
  <c r="E255" i="22"/>
  <c r="J254" i="22"/>
  <c r="H254" i="22"/>
  <c r="G254" i="22"/>
  <c r="E254" i="22"/>
  <c r="J253" i="22"/>
  <c r="H253" i="22"/>
  <c r="G253" i="22"/>
  <c r="E253" i="22"/>
  <c r="J252" i="22"/>
  <c r="H252" i="22"/>
  <c r="G252" i="22"/>
  <c r="E252" i="22"/>
  <c r="J251" i="22"/>
  <c r="H251" i="22"/>
  <c r="G251" i="22"/>
  <c r="E251" i="22"/>
  <c r="J250" i="22"/>
  <c r="H250" i="22"/>
  <c r="G250" i="22"/>
  <c r="E250" i="22"/>
  <c r="J249" i="22"/>
  <c r="H249" i="22"/>
  <c r="G249" i="22"/>
  <c r="E249" i="22"/>
  <c r="J248" i="22"/>
  <c r="H248" i="22"/>
  <c r="G248" i="22"/>
  <c r="E248" i="22"/>
  <c r="J247" i="22"/>
  <c r="H247" i="22"/>
  <c r="G247" i="22"/>
  <c r="E247" i="22"/>
  <c r="J246" i="22"/>
  <c r="H246" i="22"/>
  <c r="G246" i="22"/>
  <c r="E246" i="22"/>
  <c r="J245" i="22"/>
  <c r="H245" i="22"/>
  <c r="G245" i="22"/>
  <c r="E245" i="22"/>
  <c r="J244" i="22"/>
  <c r="H244" i="22"/>
  <c r="G244" i="22"/>
  <c r="E244" i="22"/>
  <c r="J243" i="22"/>
  <c r="H243" i="22"/>
  <c r="G243" i="22"/>
  <c r="E243" i="22"/>
  <c r="J242" i="22"/>
  <c r="H242" i="22"/>
  <c r="G242" i="22"/>
  <c r="E242" i="22"/>
  <c r="J241" i="22"/>
  <c r="H241" i="22"/>
  <c r="G241" i="22"/>
  <c r="E241" i="22"/>
  <c r="J240" i="22"/>
  <c r="H240" i="22"/>
  <c r="G240" i="22"/>
  <c r="E240" i="22"/>
  <c r="J239" i="22"/>
  <c r="H239" i="22"/>
  <c r="G239" i="22"/>
  <c r="E239" i="22"/>
  <c r="J238" i="22"/>
  <c r="H238" i="22"/>
  <c r="G238" i="22"/>
  <c r="E238" i="22"/>
  <c r="J237" i="22"/>
  <c r="H237" i="22"/>
  <c r="G237" i="22"/>
  <c r="E237" i="22"/>
  <c r="J236" i="22"/>
  <c r="H236" i="22"/>
  <c r="G236" i="22"/>
  <c r="E236" i="22"/>
  <c r="J235" i="22"/>
  <c r="H235" i="22"/>
  <c r="G235" i="22"/>
  <c r="E235" i="22"/>
  <c r="J234" i="22"/>
  <c r="H234" i="22"/>
  <c r="G234" i="22"/>
  <c r="E234" i="22"/>
  <c r="J233" i="22"/>
  <c r="H233" i="22"/>
  <c r="G233" i="22"/>
  <c r="E233" i="22"/>
  <c r="J232" i="22"/>
  <c r="H232" i="22"/>
  <c r="G232" i="22"/>
  <c r="E232" i="22"/>
  <c r="J231" i="22"/>
  <c r="H231" i="22"/>
  <c r="G231" i="22"/>
  <c r="E231" i="22"/>
  <c r="J230" i="22"/>
  <c r="H230" i="22"/>
  <c r="G230" i="22"/>
  <c r="E230" i="22"/>
  <c r="J229" i="22"/>
  <c r="H229" i="22"/>
  <c r="G229" i="22"/>
  <c r="E229" i="22"/>
  <c r="J228" i="22"/>
  <c r="H228" i="22"/>
  <c r="G228" i="22"/>
  <c r="E228" i="22"/>
  <c r="J227" i="22"/>
  <c r="H227" i="22"/>
  <c r="G227" i="22"/>
  <c r="E227" i="22"/>
  <c r="J226" i="22"/>
  <c r="H226" i="22"/>
  <c r="G226" i="22"/>
  <c r="E226" i="22"/>
  <c r="J225" i="22"/>
  <c r="H225" i="22"/>
  <c r="G225" i="22"/>
  <c r="E225" i="22"/>
  <c r="J224" i="22"/>
  <c r="H224" i="22"/>
  <c r="G224" i="22"/>
  <c r="E224" i="22"/>
  <c r="J223" i="22"/>
  <c r="H223" i="22"/>
  <c r="G223" i="22"/>
  <c r="E223" i="22"/>
  <c r="J222" i="22"/>
  <c r="H222" i="22"/>
  <c r="G222" i="22"/>
  <c r="E222" i="22"/>
  <c r="J221" i="22"/>
  <c r="H221" i="22"/>
  <c r="G221" i="22"/>
  <c r="E221" i="22"/>
  <c r="J220" i="22"/>
  <c r="H220" i="22"/>
  <c r="G220" i="22"/>
  <c r="E220" i="22"/>
  <c r="J219" i="22"/>
  <c r="H219" i="22"/>
  <c r="G219" i="22"/>
  <c r="E219" i="22"/>
  <c r="J218" i="22"/>
  <c r="H218" i="22"/>
  <c r="G218" i="22"/>
  <c r="E218" i="22"/>
  <c r="J217" i="22"/>
  <c r="H217" i="22"/>
  <c r="G217" i="22"/>
  <c r="E217" i="22"/>
  <c r="J216" i="22"/>
  <c r="H216" i="22"/>
  <c r="G216" i="22"/>
  <c r="E216" i="22"/>
  <c r="J215" i="22"/>
  <c r="H215" i="22"/>
  <c r="G215" i="22"/>
  <c r="E215" i="22"/>
  <c r="J214" i="22"/>
  <c r="H214" i="22"/>
  <c r="G214" i="22"/>
  <c r="E214" i="22"/>
  <c r="J213" i="22"/>
  <c r="H213" i="22"/>
  <c r="G213" i="22"/>
  <c r="E213" i="22"/>
  <c r="J212" i="22"/>
  <c r="H212" i="22"/>
  <c r="G212" i="22"/>
  <c r="E212" i="22"/>
  <c r="J211" i="22"/>
  <c r="H211" i="22"/>
  <c r="G211" i="22"/>
  <c r="E211" i="22"/>
  <c r="J210" i="22"/>
  <c r="H210" i="22"/>
  <c r="G210" i="22"/>
  <c r="E210" i="22"/>
  <c r="J209" i="22"/>
  <c r="H209" i="22"/>
  <c r="G209" i="22"/>
  <c r="E209" i="22"/>
  <c r="J208" i="22"/>
  <c r="H208" i="22"/>
  <c r="G208" i="22"/>
  <c r="E208" i="22"/>
  <c r="J207" i="22"/>
  <c r="H207" i="22"/>
  <c r="G207" i="22"/>
  <c r="E207" i="22"/>
  <c r="J206" i="22"/>
  <c r="H206" i="22"/>
  <c r="G206" i="22"/>
  <c r="E206" i="22"/>
  <c r="J205" i="22"/>
  <c r="H205" i="22"/>
  <c r="G205" i="22"/>
  <c r="E205" i="22"/>
  <c r="J204" i="22"/>
  <c r="H204" i="22"/>
  <c r="G204" i="22"/>
  <c r="E204" i="22"/>
  <c r="J203" i="22"/>
  <c r="H203" i="22"/>
  <c r="G203" i="22"/>
  <c r="E203" i="22"/>
  <c r="J202" i="22"/>
  <c r="H202" i="22"/>
  <c r="G202" i="22"/>
  <c r="E202" i="22"/>
  <c r="J201" i="22"/>
  <c r="H201" i="22"/>
  <c r="G201" i="22"/>
  <c r="E201" i="22"/>
  <c r="J200" i="22"/>
  <c r="H200" i="22"/>
  <c r="G200" i="22"/>
  <c r="E200" i="22"/>
  <c r="J199" i="22"/>
  <c r="H199" i="22"/>
  <c r="G199" i="22"/>
  <c r="E199" i="22"/>
  <c r="J198" i="22"/>
  <c r="H198" i="22"/>
  <c r="G198" i="22"/>
  <c r="E198" i="22"/>
  <c r="J197" i="22"/>
  <c r="H197" i="22"/>
  <c r="G197" i="22"/>
  <c r="E197" i="22"/>
  <c r="J196" i="22"/>
  <c r="H196" i="22"/>
  <c r="G196" i="22"/>
  <c r="E196" i="22"/>
  <c r="J195" i="22"/>
  <c r="H195" i="22"/>
  <c r="G195" i="22"/>
  <c r="E195" i="22"/>
  <c r="J194" i="22"/>
  <c r="H194" i="22"/>
  <c r="G194" i="22"/>
  <c r="E194" i="22"/>
  <c r="J193" i="22"/>
  <c r="H193" i="22"/>
  <c r="G193" i="22"/>
  <c r="E193" i="22"/>
  <c r="J192" i="22"/>
  <c r="H192" i="22"/>
  <c r="G192" i="22"/>
  <c r="E192" i="22"/>
  <c r="J191" i="22"/>
  <c r="H191" i="22"/>
  <c r="G191" i="22"/>
  <c r="E191" i="22"/>
  <c r="J190" i="22"/>
  <c r="H190" i="22"/>
  <c r="G190" i="22"/>
  <c r="E190" i="22"/>
  <c r="J189" i="22"/>
  <c r="H189" i="22"/>
  <c r="G189" i="22"/>
  <c r="E189" i="22"/>
  <c r="J188" i="22"/>
  <c r="H188" i="22"/>
  <c r="G188" i="22"/>
  <c r="E188" i="22"/>
  <c r="J187" i="22"/>
  <c r="H187" i="22"/>
  <c r="G187" i="22"/>
  <c r="E187" i="22"/>
  <c r="J186" i="22"/>
  <c r="H186" i="22"/>
  <c r="G186" i="22"/>
  <c r="E186" i="22"/>
  <c r="J185" i="22"/>
  <c r="H185" i="22"/>
  <c r="G185" i="22"/>
  <c r="E185" i="22"/>
  <c r="J184" i="22"/>
  <c r="H184" i="22"/>
  <c r="G184" i="22"/>
  <c r="E184" i="22"/>
  <c r="J183" i="22"/>
  <c r="H183" i="22"/>
  <c r="G183" i="22"/>
  <c r="E183" i="22"/>
  <c r="J182" i="22"/>
  <c r="H182" i="22"/>
  <c r="G182" i="22"/>
  <c r="E182" i="22"/>
  <c r="J181" i="22"/>
  <c r="H181" i="22"/>
  <c r="G181" i="22"/>
  <c r="E181" i="22"/>
  <c r="J180" i="22"/>
  <c r="H180" i="22"/>
  <c r="G180" i="22"/>
  <c r="E180" i="22"/>
  <c r="J179" i="22"/>
  <c r="H179" i="22"/>
  <c r="G179" i="22"/>
  <c r="E179" i="22"/>
  <c r="J178" i="22"/>
  <c r="H178" i="22"/>
  <c r="G178" i="22"/>
  <c r="E178" i="22"/>
  <c r="J177" i="22"/>
  <c r="H177" i="22"/>
  <c r="G177" i="22"/>
  <c r="E177" i="22"/>
  <c r="J176" i="22"/>
  <c r="H176" i="22"/>
  <c r="G176" i="22"/>
  <c r="E176" i="22"/>
  <c r="J175" i="22"/>
  <c r="H175" i="22"/>
  <c r="G175" i="22"/>
  <c r="E175" i="22"/>
  <c r="J174" i="22"/>
  <c r="H174" i="22"/>
  <c r="G174" i="22"/>
  <c r="E174" i="22"/>
  <c r="J173" i="22"/>
  <c r="H173" i="22"/>
  <c r="G173" i="22"/>
  <c r="E173" i="22"/>
  <c r="J172" i="22"/>
  <c r="H172" i="22"/>
  <c r="G172" i="22"/>
  <c r="E172" i="22"/>
  <c r="J171" i="22"/>
  <c r="H171" i="22"/>
  <c r="G171" i="22"/>
  <c r="E171" i="22"/>
  <c r="J170" i="22"/>
  <c r="H170" i="22"/>
  <c r="G170" i="22"/>
  <c r="E170" i="22"/>
  <c r="J169" i="22"/>
  <c r="H169" i="22"/>
  <c r="G169" i="22"/>
  <c r="E169" i="22"/>
  <c r="J168" i="22"/>
  <c r="H168" i="22"/>
  <c r="G168" i="22"/>
  <c r="E168" i="22"/>
  <c r="J167" i="22"/>
  <c r="H167" i="22"/>
  <c r="G167" i="22"/>
  <c r="E167" i="22"/>
  <c r="J166" i="22"/>
  <c r="H166" i="22"/>
  <c r="G166" i="22"/>
  <c r="E166" i="22"/>
  <c r="J165" i="22"/>
  <c r="H165" i="22"/>
  <c r="G165" i="22"/>
  <c r="E165" i="22"/>
  <c r="J164" i="22"/>
  <c r="H164" i="22"/>
  <c r="G164" i="22"/>
  <c r="E164" i="22"/>
  <c r="J163" i="22"/>
  <c r="H163" i="22"/>
  <c r="G163" i="22"/>
  <c r="E163" i="22"/>
  <c r="J162" i="22"/>
  <c r="H162" i="22"/>
  <c r="G162" i="22"/>
  <c r="E162" i="22"/>
  <c r="J161" i="22"/>
  <c r="H161" i="22"/>
  <c r="G161" i="22"/>
  <c r="E161" i="22"/>
  <c r="J160" i="22"/>
  <c r="H160" i="22"/>
  <c r="G160" i="22"/>
  <c r="E160" i="22"/>
  <c r="J159" i="22"/>
  <c r="H159" i="22"/>
  <c r="G159" i="22"/>
  <c r="E159" i="22"/>
  <c r="J158" i="22"/>
  <c r="H158" i="22"/>
  <c r="G158" i="22"/>
  <c r="E158" i="22"/>
  <c r="J157" i="22"/>
  <c r="H157" i="22"/>
  <c r="G157" i="22"/>
  <c r="E157" i="22"/>
  <c r="J156" i="22"/>
  <c r="H156" i="22"/>
  <c r="G156" i="22"/>
  <c r="E156" i="22"/>
  <c r="J155" i="22"/>
  <c r="H155" i="22"/>
  <c r="G155" i="22"/>
  <c r="E155" i="22"/>
  <c r="J154" i="22"/>
  <c r="H154" i="22"/>
  <c r="G154" i="22"/>
  <c r="E154" i="22"/>
  <c r="J153" i="22"/>
  <c r="H153" i="22"/>
  <c r="G153" i="22"/>
  <c r="E153" i="22"/>
  <c r="J152" i="22"/>
  <c r="H152" i="22"/>
  <c r="G152" i="22"/>
  <c r="E152" i="22"/>
  <c r="J151" i="22"/>
  <c r="H151" i="22"/>
  <c r="G151" i="22"/>
  <c r="E151" i="22"/>
  <c r="J150" i="22"/>
  <c r="H150" i="22"/>
  <c r="G150" i="22"/>
  <c r="E150" i="22"/>
  <c r="J149" i="22"/>
  <c r="H149" i="22"/>
  <c r="G149" i="22"/>
  <c r="E149" i="22"/>
  <c r="J148" i="22"/>
  <c r="H148" i="22"/>
  <c r="G148" i="22"/>
  <c r="E148" i="22"/>
  <c r="J147" i="22"/>
  <c r="H147" i="22"/>
  <c r="G147" i="22"/>
  <c r="E147" i="22"/>
  <c r="J146" i="22"/>
  <c r="H146" i="22"/>
  <c r="G146" i="22"/>
  <c r="E146" i="22"/>
  <c r="J145" i="22"/>
  <c r="H145" i="22"/>
  <c r="G145" i="22"/>
  <c r="E145" i="22"/>
  <c r="J144" i="22"/>
  <c r="H144" i="22"/>
  <c r="G144" i="22"/>
  <c r="E144" i="22"/>
  <c r="J143" i="22"/>
  <c r="H143" i="22"/>
  <c r="G143" i="22"/>
  <c r="E143" i="22"/>
  <c r="J142" i="22"/>
  <c r="H142" i="22"/>
  <c r="G142" i="22"/>
  <c r="E142" i="22"/>
  <c r="J141" i="22"/>
  <c r="H141" i="22"/>
  <c r="G141" i="22"/>
  <c r="E141" i="22"/>
  <c r="J140" i="22"/>
  <c r="H140" i="22"/>
  <c r="G140" i="22"/>
  <c r="E140" i="22"/>
  <c r="J139" i="22"/>
  <c r="H139" i="22"/>
  <c r="G139" i="22"/>
  <c r="E139" i="22"/>
  <c r="J138" i="22"/>
  <c r="H138" i="22"/>
  <c r="G138" i="22"/>
  <c r="E138" i="22"/>
  <c r="J137" i="22"/>
  <c r="H137" i="22"/>
  <c r="G137" i="22"/>
  <c r="E137" i="22"/>
  <c r="J136" i="22"/>
  <c r="H136" i="22"/>
  <c r="G136" i="22"/>
  <c r="E136" i="22"/>
  <c r="J135" i="22"/>
  <c r="H135" i="22"/>
  <c r="G135" i="22"/>
  <c r="E135" i="22"/>
  <c r="J134" i="22"/>
  <c r="H134" i="22"/>
  <c r="G134" i="22"/>
  <c r="E134" i="22"/>
  <c r="J133" i="22"/>
  <c r="H133" i="22"/>
  <c r="G133" i="22"/>
  <c r="E133" i="22"/>
  <c r="J132" i="22"/>
  <c r="H132" i="22"/>
  <c r="G132" i="22"/>
  <c r="E132" i="22"/>
  <c r="J131" i="22"/>
  <c r="H131" i="22"/>
  <c r="G131" i="22"/>
  <c r="E131" i="22"/>
  <c r="J130" i="22"/>
  <c r="H130" i="22"/>
  <c r="G130" i="22"/>
  <c r="E130" i="22"/>
  <c r="J129" i="22"/>
  <c r="H129" i="22"/>
  <c r="G129" i="22"/>
  <c r="E129" i="22"/>
  <c r="J128" i="22"/>
  <c r="H128" i="22"/>
  <c r="G128" i="22"/>
  <c r="E128" i="22"/>
  <c r="J127" i="22"/>
  <c r="H127" i="22"/>
  <c r="G127" i="22"/>
  <c r="E127" i="22"/>
  <c r="J126" i="22"/>
  <c r="H126" i="22"/>
  <c r="G126" i="22"/>
  <c r="E126" i="22"/>
  <c r="J125" i="22"/>
  <c r="H125" i="22"/>
  <c r="G125" i="22"/>
  <c r="E125" i="22"/>
  <c r="J124" i="22"/>
  <c r="H124" i="22"/>
  <c r="G124" i="22"/>
  <c r="E124" i="22"/>
  <c r="J123" i="22"/>
  <c r="H123" i="22"/>
  <c r="G123" i="22"/>
  <c r="E123" i="22"/>
  <c r="J122" i="22"/>
  <c r="H122" i="22"/>
  <c r="G122" i="22"/>
  <c r="E122" i="22"/>
  <c r="J121" i="22"/>
  <c r="H121" i="22"/>
  <c r="G121" i="22"/>
  <c r="E121" i="22"/>
  <c r="J120" i="22"/>
  <c r="H120" i="22"/>
  <c r="G120" i="22"/>
  <c r="E120" i="22"/>
  <c r="J119" i="22"/>
  <c r="H119" i="22"/>
  <c r="G119" i="22"/>
  <c r="E119" i="22"/>
  <c r="J118" i="22"/>
  <c r="H118" i="22"/>
  <c r="G118" i="22"/>
  <c r="E118" i="22"/>
  <c r="J117" i="22"/>
  <c r="H117" i="22"/>
  <c r="G117" i="22"/>
  <c r="E117" i="22"/>
  <c r="J116" i="22"/>
  <c r="H116" i="22"/>
  <c r="G116" i="22"/>
  <c r="E116" i="22"/>
  <c r="J115" i="22"/>
  <c r="H115" i="22"/>
  <c r="G115" i="22"/>
  <c r="E115" i="22"/>
  <c r="J114" i="22"/>
  <c r="H114" i="22"/>
  <c r="G114" i="22"/>
  <c r="E114" i="22"/>
  <c r="J113" i="22"/>
  <c r="H113" i="22"/>
  <c r="G113" i="22"/>
  <c r="E113" i="22"/>
  <c r="J112" i="22"/>
  <c r="H112" i="22"/>
  <c r="G112" i="22"/>
  <c r="E112" i="22"/>
  <c r="J111" i="22"/>
  <c r="H111" i="22"/>
  <c r="G111" i="22"/>
  <c r="E111" i="22"/>
  <c r="J110" i="22"/>
  <c r="H110" i="22"/>
  <c r="G110" i="22"/>
  <c r="E110" i="22"/>
  <c r="J109" i="22"/>
  <c r="H109" i="22"/>
  <c r="G109" i="22"/>
  <c r="E109" i="22"/>
  <c r="J108" i="22"/>
  <c r="H108" i="22"/>
  <c r="G108" i="22"/>
  <c r="E108" i="22"/>
  <c r="J107" i="22"/>
  <c r="H107" i="22"/>
  <c r="G107" i="22"/>
  <c r="E107" i="22"/>
  <c r="J106" i="22"/>
  <c r="H106" i="22"/>
  <c r="G106" i="22"/>
  <c r="E106" i="22"/>
  <c r="J105" i="22"/>
  <c r="H105" i="22"/>
  <c r="G105" i="22"/>
  <c r="E105" i="22"/>
  <c r="J104" i="22"/>
  <c r="H104" i="22"/>
  <c r="G104" i="22"/>
  <c r="E104" i="22"/>
  <c r="J103" i="22"/>
  <c r="H103" i="22"/>
  <c r="G103" i="22"/>
  <c r="E103" i="22"/>
  <c r="J102" i="22"/>
  <c r="H102" i="22"/>
  <c r="G102" i="22"/>
  <c r="E102" i="22"/>
  <c r="J101" i="22"/>
  <c r="H101" i="22"/>
  <c r="G101" i="22"/>
  <c r="E101" i="22"/>
  <c r="J100" i="22"/>
  <c r="H100" i="22"/>
  <c r="G100" i="22"/>
  <c r="E100" i="22"/>
  <c r="J99" i="22"/>
  <c r="H99" i="22"/>
  <c r="G99" i="22"/>
  <c r="E99" i="22"/>
  <c r="J98" i="22"/>
  <c r="H98" i="22"/>
  <c r="G98" i="22"/>
  <c r="E98" i="22"/>
  <c r="J97" i="22"/>
  <c r="H97" i="22"/>
  <c r="G97" i="22"/>
  <c r="E97" i="22"/>
  <c r="J96" i="22"/>
  <c r="H96" i="22"/>
  <c r="G96" i="22"/>
  <c r="E96" i="22"/>
  <c r="J95" i="22"/>
  <c r="H95" i="22"/>
  <c r="G95" i="22"/>
  <c r="E95" i="22"/>
  <c r="J94" i="22"/>
  <c r="H94" i="22"/>
  <c r="G94" i="22"/>
  <c r="E94" i="22"/>
  <c r="J93" i="22"/>
  <c r="H93" i="22"/>
  <c r="G93" i="22"/>
  <c r="E93" i="22"/>
  <c r="J92" i="22"/>
  <c r="H92" i="22"/>
  <c r="G92" i="22"/>
  <c r="E92" i="22"/>
  <c r="J91" i="22"/>
  <c r="H91" i="22"/>
  <c r="G91" i="22"/>
  <c r="E91" i="22"/>
  <c r="J90" i="22"/>
  <c r="H90" i="22"/>
  <c r="G90" i="22"/>
  <c r="E90" i="22"/>
  <c r="J89" i="22"/>
  <c r="H89" i="22"/>
  <c r="G89" i="22"/>
  <c r="E89" i="22"/>
  <c r="J88" i="22"/>
  <c r="H88" i="22"/>
  <c r="G88" i="22"/>
  <c r="E88" i="22"/>
  <c r="J87" i="22"/>
  <c r="H87" i="22"/>
  <c r="G87" i="22"/>
  <c r="E87" i="22"/>
  <c r="J86" i="22"/>
  <c r="H86" i="22"/>
  <c r="G86" i="22"/>
  <c r="E86" i="22"/>
  <c r="J85" i="22"/>
  <c r="H85" i="22"/>
  <c r="G85" i="22"/>
  <c r="E85" i="22"/>
  <c r="J84" i="22"/>
  <c r="H84" i="22"/>
  <c r="G84" i="22"/>
  <c r="E84" i="22"/>
  <c r="J83" i="22"/>
  <c r="H83" i="22"/>
  <c r="G83" i="22"/>
  <c r="E83" i="22"/>
  <c r="J82" i="22"/>
  <c r="H82" i="22"/>
  <c r="G82" i="22"/>
  <c r="E82" i="22"/>
  <c r="J81" i="22"/>
  <c r="H81" i="22"/>
  <c r="G81" i="22"/>
  <c r="E81" i="22"/>
  <c r="J80" i="22"/>
  <c r="H80" i="22"/>
  <c r="G80" i="22"/>
  <c r="E80" i="22"/>
  <c r="J79" i="22"/>
  <c r="H79" i="22"/>
  <c r="G79" i="22"/>
  <c r="E79" i="22"/>
  <c r="J78" i="22"/>
  <c r="H78" i="22"/>
  <c r="G78" i="22"/>
  <c r="E78" i="22"/>
  <c r="J77" i="22"/>
  <c r="H77" i="22"/>
  <c r="G77" i="22"/>
  <c r="E77" i="22"/>
  <c r="J76" i="22"/>
  <c r="H76" i="22"/>
  <c r="G76" i="22"/>
  <c r="E76" i="22"/>
  <c r="J75" i="22"/>
  <c r="H75" i="22"/>
  <c r="G75" i="22"/>
  <c r="E75" i="22"/>
  <c r="J74" i="22"/>
  <c r="H74" i="22"/>
  <c r="G74" i="22"/>
  <c r="E74" i="22"/>
  <c r="J73" i="22"/>
  <c r="H73" i="22"/>
  <c r="G73" i="22"/>
  <c r="E73" i="22"/>
  <c r="J72" i="22"/>
  <c r="H72" i="22"/>
  <c r="G72" i="22"/>
  <c r="E72" i="22"/>
  <c r="J71" i="22"/>
  <c r="H71" i="22"/>
  <c r="G71" i="22"/>
  <c r="E71" i="22"/>
  <c r="J70" i="22"/>
  <c r="H70" i="22"/>
  <c r="G70" i="22"/>
  <c r="E70" i="22"/>
  <c r="J69" i="22"/>
  <c r="H69" i="22"/>
  <c r="G69" i="22"/>
  <c r="E69" i="22"/>
  <c r="J68" i="22"/>
  <c r="H68" i="22"/>
  <c r="G68" i="22"/>
  <c r="E68" i="22"/>
  <c r="J67" i="22"/>
  <c r="H67" i="22"/>
  <c r="G67" i="22"/>
  <c r="E67" i="22"/>
  <c r="J66" i="22"/>
  <c r="H66" i="22"/>
  <c r="G66" i="22"/>
  <c r="E66" i="22"/>
  <c r="J65" i="22"/>
  <c r="H65" i="22"/>
  <c r="G65" i="22"/>
  <c r="E65" i="22"/>
  <c r="J64" i="22"/>
  <c r="H64" i="22"/>
  <c r="G64" i="22"/>
  <c r="E64" i="22"/>
  <c r="J63" i="22"/>
  <c r="H63" i="22"/>
  <c r="G63" i="22"/>
  <c r="E63" i="22"/>
  <c r="J62" i="22"/>
  <c r="H62" i="22"/>
  <c r="G62" i="22"/>
  <c r="E62" i="22"/>
  <c r="J61" i="22"/>
  <c r="H61" i="22"/>
  <c r="G61" i="22"/>
  <c r="E61" i="22"/>
  <c r="J60" i="22"/>
  <c r="H60" i="22"/>
  <c r="G60" i="22"/>
  <c r="E60" i="22"/>
  <c r="J59" i="22"/>
  <c r="H59" i="22"/>
  <c r="G59" i="22"/>
  <c r="E59" i="22"/>
  <c r="J58" i="22"/>
  <c r="H58" i="22"/>
  <c r="G58" i="22"/>
  <c r="E58" i="22"/>
  <c r="J57" i="22"/>
  <c r="H57" i="22"/>
  <c r="G57" i="22"/>
  <c r="E57" i="22"/>
  <c r="J56" i="22"/>
  <c r="H56" i="22"/>
  <c r="G56" i="22"/>
  <c r="E56" i="22"/>
  <c r="J55" i="22"/>
  <c r="H55" i="22"/>
  <c r="G55" i="22"/>
  <c r="E55" i="22"/>
  <c r="J54" i="22"/>
  <c r="H54" i="22"/>
  <c r="G54" i="22"/>
  <c r="E54" i="22"/>
  <c r="J53" i="22"/>
  <c r="H53" i="22"/>
  <c r="G53" i="22"/>
  <c r="E53" i="22"/>
  <c r="J52" i="22"/>
  <c r="H52" i="22"/>
  <c r="G52" i="22"/>
  <c r="E52" i="22"/>
  <c r="J51" i="22"/>
  <c r="H51" i="22"/>
  <c r="G51" i="22"/>
  <c r="E51" i="22"/>
  <c r="J50" i="22"/>
  <c r="H50" i="22"/>
  <c r="G50" i="22"/>
  <c r="E50" i="22"/>
  <c r="J49" i="22"/>
  <c r="H49" i="22"/>
  <c r="G49" i="22"/>
  <c r="E49" i="22"/>
  <c r="J48" i="22"/>
  <c r="H48" i="22"/>
  <c r="G48" i="22"/>
  <c r="E48" i="22"/>
  <c r="J47" i="22"/>
  <c r="H47" i="22"/>
  <c r="G47" i="22"/>
  <c r="E47" i="22"/>
  <c r="J46" i="22"/>
  <c r="H46" i="22"/>
  <c r="G46" i="22"/>
  <c r="E46" i="22"/>
  <c r="J45" i="22"/>
  <c r="H45" i="22"/>
  <c r="G45" i="22"/>
  <c r="E45" i="22"/>
  <c r="J44" i="22"/>
  <c r="H44" i="22"/>
  <c r="G44" i="22"/>
  <c r="E44" i="22"/>
  <c r="J43" i="22"/>
  <c r="H43" i="22"/>
  <c r="G43" i="22"/>
  <c r="E43" i="22"/>
  <c r="J42" i="22"/>
  <c r="H42" i="22"/>
  <c r="G42" i="22"/>
  <c r="E42" i="22"/>
  <c r="J41" i="22"/>
  <c r="H41" i="22"/>
  <c r="G41" i="22"/>
  <c r="E41" i="22"/>
  <c r="J40" i="22"/>
  <c r="H40" i="22"/>
  <c r="G40" i="22"/>
  <c r="E40" i="22"/>
  <c r="J39" i="22"/>
  <c r="H39" i="22"/>
  <c r="G39" i="22"/>
  <c r="E39" i="22"/>
  <c r="J38" i="22"/>
  <c r="H38" i="22"/>
  <c r="G38" i="22"/>
  <c r="E38" i="22"/>
  <c r="J37" i="22"/>
  <c r="H37" i="22"/>
  <c r="G37" i="22"/>
  <c r="E37" i="22"/>
  <c r="J36" i="22"/>
  <c r="H36" i="22"/>
  <c r="G36" i="22"/>
  <c r="E36" i="22"/>
  <c r="J35" i="22"/>
  <c r="H35" i="22"/>
  <c r="G35" i="22"/>
  <c r="E35" i="22"/>
  <c r="J34" i="22"/>
  <c r="H34" i="22"/>
  <c r="G34" i="22"/>
  <c r="E34" i="22"/>
  <c r="J33" i="22"/>
  <c r="H33" i="22"/>
  <c r="G33" i="22"/>
  <c r="E33" i="22"/>
  <c r="J32" i="22"/>
  <c r="H32" i="22"/>
  <c r="G32" i="22"/>
  <c r="E32" i="22"/>
  <c r="J31" i="22"/>
  <c r="H31" i="22"/>
  <c r="G31" i="22"/>
  <c r="E31" i="22"/>
  <c r="J30" i="22"/>
  <c r="H30" i="22"/>
  <c r="G30" i="22"/>
  <c r="E30" i="22"/>
  <c r="J29" i="22"/>
  <c r="H29" i="22"/>
  <c r="G29" i="22"/>
  <c r="E29" i="22"/>
  <c r="J28" i="22"/>
  <c r="H28" i="22"/>
  <c r="G28" i="22"/>
  <c r="E28" i="22"/>
  <c r="J27" i="22"/>
  <c r="H27" i="22"/>
  <c r="G27" i="22"/>
  <c r="E27" i="22"/>
  <c r="J26" i="22"/>
  <c r="H26" i="22"/>
  <c r="G26" i="22"/>
  <c r="E26" i="22"/>
  <c r="J25" i="22"/>
  <c r="H25" i="22"/>
  <c r="G25" i="22"/>
  <c r="E25" i="22"/>
  <c r="J24" i="22"/>
  <c r="H24" i="22"/>
  <c r="G24" i="22"/>
  <c r="E24" i="22"/>
  <c r="J23" i="22"/>
  <c r="H23" i="22"/>
  <c r="G23" i="22"/>
  <c r="E23" i="22"/>
  <c r="J22" i="22"/>
  <c r="H22" i="22"/>
  <c r="G22" i="22"/>
  <c r="E22" i="22"/>
  <c r="J21" i="22"/>
  <c r="H21" i="22"/>
  <c r="G21" i="22"/>
  <c r="E21" i="22"/>
  <c r="J20" i="22"/>
  <c r="H20" i="22"/>
  <c r="G20" i="22"/>
  <c r="E20" i="22"/>
  <c r="J19" i="22"/>
  <c r="H19" i="22"/>
  <c r="G19" i="22"/>
  <c r="E19" i="22"/>
  <c r="J18" i="22"/>
  <c r="H18" i="22"/>
  <c r="G18" i="22"/>
  <c r="E18" i="22"/>
  <c r="J17" i="22"/>
  <c r="H17" i="22"/>
  <c r="G17" i="22"/>
  <c r="E17" i="22"/>
  <c r="J16" i="22"/>
  <c r="H16" i="22"/>
  <c r="G16" i="22"/>
  <c r="E16" i="22"/>
  <c r="J15" i="22"/>
  <c r="H15" i="22"/>
  <c r="G15" i="22"/>
  <c r="E15" i="22"/>
  <c r="J14" i="22"/>
  <c r="H14" i="22"/>
  <c r="G14" i="22"/>
  <c r="E14" i="22"/>
  <c r="J13" i="22"/>
  <c r="H13" i="22"/>
  <c r="G13" i="22"/>
  <c r="E13" i="22"/>
  <c r="J12" i="22"/>
  <c r="H12" i="22"/>
  <c r="G12" i="22"/>
  <c r="E12" i="22"/>
  <c r="J11" i="22"/>
  <c r="H11" i="22"/>
  <c r="G11" i="22"/>
  <c r="E11" i="22"/>
  <c r="J10" i="22"/>
  <c r="H10" i="22"/>
  <c r="G10" i="22"/>
  <c r="E10" i="22"/>
  <c r="E16" i="18"/>
  <c r="E17" i="18"/>
  <c r="J40" i="20"/>
  <c r="H40" i="20"/>
  <c r="J39" i="20"/>
  <c r="H39" i="20"/>
  <c r="J38" i="20"/>
  <c r="H38" i="20"/>
  <c r="J37" i="20"/>
  <c r="H37" i="20"/>
  <c r="J36" i="20"/>
  <c r="H36" i="20"/>
  <c r="J35" i="20"/>
  <c r="H35" i="20"/>
  <c r="J34" i="20"/>
  <c r="H34" i="20"/>
  <c r="J33" i="20"/>
  <c r="H33" i="20"/>
  <c r="J32" i="20"/>
  <c r="H32" i="20"/>
  <c r="J31" i="20"/>
  <c r="H31" i="20"/>
  <c r="J30" i="20"/>
  <c r="H30" i="20"/>
  <c r="J29" i="20"/>
  <c r="H29" i="20"/>
  <c r="J28" i="20"/>
  <c r="H28" i="20"/>
  <c r="J27" i="20"/>
  <c r="H27" i="20"/>
  <c r="J26" i="20"/>
  <c r="H26" i="20"/>
  <c r="J25" i="20"/>
  <c r="H25" i="20"/>
  <c r="J24" i="20"/>
  <c r="H24" i="20"/>
  <c r="J23" i="20"/>
  <c r="H23" i="20"/>
  <c r="J22" i="20"/>
  <c r="H22" i="20"/>
  <c r="J21" i="20"/>
  <c r="H21" i="20"/>
  <c r="J20" i="20"/>
  <c r="H20" i="20"/>
  <c r="J19" i="20"/>
  <c r="H19" i="20"/>
  <c r="J18" i="20"/>
  <c r="H18" i="20"/>
  <c r="J17" i="20"/>
  <c r="H17" i="20"/>
  <c r="J16" i="20"/>
  <c r="H16" i="20"/>
  <c r="J15" i="20"/>
  <c r="H15" i="20"/>
  <c r="J14" i="20"/>
  <c r="H14" i="20"/>
  <c r="J13" i="20"/>
  <c r="H13" i="20"/>
  <c r="J12" i="20"/>
  <c r="H12" i="20"/>
  <c r="J11" i="20"/>
  <c r="H11" i="20"/>
  <c r="J10" i="20"/>
  <c r="H10" i="20"/>
  <c r="K255" i="19"/>
  <c r="F255" i="19"/>
  <c r="I255" i="19" s="1"/>
  <c r="F250" i="19"/>
  <c r="K250" i="19" s="1"/>
  <c r="F245" i="19"/>
  <c r="K245" i="19" s="1"/>
  <c r="F240" i="19"/>
  <c r="K240" i="19" s="1"/>
  <c r="F235" i="19"/>
  <c r="K235" i="19" s="1"/>
  <c r="I230" i="19"/>
  <c r="F230" i="19"/>
  <c r="K230" i="19" s="1"/>
  <c r="K225" i="19"/>
  <c r="F225" i="19"/>
  <c r="I225" i="19" s="1"/>
  <c r="F220" i="19"/>
  <c r="K220" i="19" s="1"/>
  <c r="K215" i="19"/>
  <c r="F215" i="19"/>
  <c r="I215" i="19" s="1"/>
  <c r="I210" i="19"/>
  <c r="F210" i="19"/>
  <c r="K210" i="19" s="1"/>
  <c r="F205" i="19"/>
  <c r="I205" i="19" s="1"/>
  <c r="K200" i="19"/>
  <c r="I200" i="19"/>
  <c r="F200" i="19"/>
  <c r="F195" i="19"/>
  <c r="I195" i="19" s="1"/>
  <c r="I190" i="19"/>
  <c r="F190" i="19"/>
  <c r="K190" i="19" s="1"/>
  <c r="F185" i="19"/>
  <c r="I185" i="19" s="1"/>
  <c r="F180" i="19"/>
  <c r="K180" i="19" s="1"/>
  <c r="F175" i="19"/>
  <c r="I175" i="19" s="1"/>
  <c r="F170" i="19"/>
  <c r="K170" i="19" s="1"/>
  <c r="F165" i="19"/>
  <c r="K165" i="19" s="1"/>
  <c r="K160" i="19"/>
  <c r="I160" i="19"/>
  <c r="F160" i="19"/>
  <c r="F155" i="19"/>
  <c r="I155" i="19" s="1"/>
  <c r="F150" i="19"/>
  <c r="K150" i="19" s="1"/>
  <c r="K145" i="19"/>
  <c r="F145" i="19"/>
  <c r="I145" i="19" s="1"/>
  <c r="F140" i="19"/>
  <c r="K140" i="19" s="1"/>
  <c r="K135" i="19"/>
  <c r="F135" i="19"/>
  <c r="I135" i="19" s="1"/>
  <c r="I130" i="19"/>
  <c r="F130" i="19"/>
  <c r="K130" i="19" s="1"/>
  <c r="F125" i="19"/>
  <c r="I125" i="19" s="1"/>
  <c r="K120" i="19"/>
  <c r="F120" i="19"/>
  <c r="I120" i="19" s="1"/>
  <c r="K115" i="19"/>
  <c r="F115" i="19"/>
  <c r="I115" i="19" s="1"/>
  <c r="F110" i="19"/>
  <c r="K110" i="19" s="1"/>
  <c r="K105" i="19"/>
  <c r="F105" i="19"/>
  <c r="I105" i="19" s="1"/>
  <c r="F100" i="19"/>
  <c r="K100" i="19" s="1"/>
  <c r="K95" i="19"/>
  <c r="F95" i="19"/>
  <c r="I95" i="19" s="1"/>
  <c r="F90" i="19"/>
  <c r="K90" i="19" s="1"/>
  <c r="F85" i="19"/>
  <c r="K85" i="19" s="1"/>
  <c r="K80" i="19"/>
  <c r="I80" i="19"/>
  <c r="F80" i="19"/>
  <c r="F75" i="19"/>
  <c r="I75" i="19" s="1"/>
  <c r="I70" i="19"/>
  <c r="F70" i="19"/>
  <c r="K70" i="19" s="1"/>
  <c r="F65" i="19"/>
  <c r="I65" i="19" s="1"/>
  <c r="F60" i="19"/>
  <c r="K60" i="19" s="1"/>
  <c r="F55" i="19"/>
  <c r="I55" i="19" s="1"/>
  <c r="F50" i="19"/>
  <c r="K50" i="19" s="1"/>
  <c r="F45" i="19"/>
  <c r="I45" i="19" s="1"/>
  <c r="F40" i="19"/>
  <c r="I40" i="19" s="1"/>
  <c r="F35" i="19"/>
  <c r="I35" i="19" s="1"/>
  <c r="F30" i="19"/>
  <c r="K30" i="19" s="1"/>
  <c r="F25" i="19"/>
  <c r="I25" i="19" s="1"/>
  <c r="F20" i="19"/>
  <c r="K20" i="19" s="1"/>
  <c r="K15" i="19"/>
  <c r="F15" i="19"/>
  <c r="I15" i="19" s="1"/>
  <c r="F10" i="19"/>
  <c r="K10" i="19" s="1"/>
  <c r="J259" i="18"/>
  <c r="H259" i="18"/>
  <c r="G259" i="18"/>
  <c r="E259" i="18"/>
  <c r="J258" i="18"/>
  <c r="H258" i="18"/>
  <c r="G258" i="18"/>
  <c r="E258" i="18"/>
  <c r="J257" i="18"/>
  <c r="H257" i="18"/>
  <c r="G257" i="18"/>
  <c r="E257" i="18"/>
  <c r="J256" i="18"/>
  <c r="H256" i="18"/>
  <c r="G256" i="18"/>
  <c r="E256" i="18"/>
  <c r="J255" i="18"/>
  <c r="H255" i="18"/>
  <c r="G255" i="18"/>
  <c r="E255" i="18"/>
  <c r="J254" i="18"/>
  <c r="H254" i="18"/>
  <c r="G254" i="18"/>
  <c r="E254" i="18"/>
  <c r="J253" i="18"/>
  <c r="H253" i="18"/>
  <c r="G253" i="18"/>
  <c r="E253" i="18"/>
  <c r="J252" i="18"/>
  <c r="H252" i="18"/>
  <c r="G252" i="18"/>
  <c r="E252" i="18"/>
  <c r="J251" i="18"/>
  <c r="H251" i="18"/>
  <c r="G251" i="18"/>
  <c r="E251" i="18"/>
  <c r="J250" i="18"/>
  <c r="H250" i="18"/>
  <c r="G250" i="18"/>
  <c r="E250" i="18"/>
  <c r="J249" i="18"/>
  <c r="H249" i="18"/>
  <c r="G249" i="18"/>
  <c r="E249" i="18"/>
  <c r="J248" i="18"/>
  <c r="H248" i="18"/>
  <c r="G248" i="18"/>
  <c r="E248" i="18"/>
  <c r="J247" i="18"/>
  <c r="H247" i="18"/>
  <c r="G247" i="18"/>
  <c r="E247" i="18"/>
  <c r="J246" i="18"/>
  <c r="H246" i="18"/>
  <c r="G246" i="18"/>
  <c r="E246" i="18"/>
  <c r="J245" i="18"/>
  <c r="H245" i="18"/>
  <c r="G245" i="18"/>
  <c r="E245" i="18"/>
  <c r="J244" i="18"/>
  <c r="H244" i="18"/>
  <c r="G244" i="18"/>
  <c r="E244" i="18"/>
  <c r="J243" i="18"/>
  <c r="H243" i="18"/>
  <c r="G243" i="18"/>
  <c r="E243" i="18"/>
  <c r="J242" i="18"/>
  <c r="H242" i="18"/>
  <c r="G242" i="18"/>
  <c r="E242" i="18"/>
  <c r="J241" i="18"/>
  <c r="H241" i="18"/>
  <c r="G241" i="18"/>
  <c r="E241" i="18"/>
  <c r="J240" i="18"/>
  <c r="H240" i="18"/>
  <c r="G240" i="18"/>
  <c r="E240" i="18"/>
  <c r="J239" i="18"/>
  <c r="H239" i="18"/>
  <c r="G239" i="18"/>
  <c r="E239" i="18"/>
  <c r="J238" i="18"/>
  <c r="H238" i="18"/>
  <c r="G238" i="18"/>
  <c r="E238" i="18"/>
  <c r="J237" i="18"/>
  <c r="H237" i="18"/>
  <c r="G237" i="18"/>
  <c r="E237" i="18"/>
  <c r="J236" i="18"/>
  <c r="H236" i="18"/>
  <c r="G236" i="18"/>
  <c r="E236" i="18"/>
  <c r="J235" i="18"/>
  <c r="H235" i="18"/>
  <c r="G235" i="18"/>
  <c r="E235" i="18"/>
  <c r="J234" i="18"/>
  <c r="H234" i="18"/>
  <c r="G234" i="18"/>
  <c r="E234" i="18"/>
  <c r="J233" i="18"/>
  <c r="H233" i="18"/>
  <c r="G233" i="18"/>
  <c r="E233" i="18"/>
  <c r="J232" i="18"/>
  <c r="H232" i="18"/>
  <c r="G232" i="18"/>
  <c r="E232" i="18"/>
  <c r="J231" i="18"/>
  <c r="H231" i="18"/>
  <c r="G231" i="18"/>
  <c r="E231" i="18"/>
  <c r="J230" i="18"/>
  <c r="H230" i="18"/>
  <c r="G230" i="18"/>
  <c r="E230" i="18"/>
  <c r="J229" i="18"/>
  <c r="H229" i="18"/>
  <c r="G229" i="18"/>
  <c r="E229" i="18"/>
  <c r="J228" i="18"/>
  <c r="H228" i="18"/>
  <c r="G228" i="18"/>
  <c r="E228" i="18"/>
  <c r="J227" i="18"/>
  <c r="H227" i="18"/>
  <c r="G227" i="18"/>
  <c r="E227" i="18"/>
  <c r="J226" i="18"/>
  <c r="H226" i="18"/>
  <c r="G226" i="18"/>
  <c r="E226" i="18"/>
  <c r="J225" i="18"/>
  <c r="H225" i="18"/>
  <c r="G225" i="18"/>
  <c r="E225" i="18"/>
  <c r="J224" i="18"/>
  <c r="H224" i="18"/>
  <c r="G224" i="18"/>
  <c r="E224" i="18"/>
  <c r="J223" i="18"/>
  <c r="H223" i="18"/>
  <c r="G223" i="18"/>
  <c r="E223" i="18"/>
  <c r="J222" i="18"/>
  <c r="H222" i="18"/>
  <c r="G222" i="18"/>
  <c r="E222" i="18"/>
  <c r="J221" i="18"/>
  <c r="H221" i="18"/>
  <c r="G221" i="18"/>
  <c r="E221" i="18"/>
  <c r="J220" i="18"/>
  <c r="H220" i="18"/>
  <c r="G220" i="18"/>
  <c r="E220" i="18"/>
  <c r="J219" i="18"/>
  <c r="H219" i="18"/>
  <c r="G219" i="18"/>
  <c r="E219" i="18"/>
  <c r="J218" i="18"/>
  <c r="H218" i="18"/>
  <c r="G218" i="18"/>
  <c r="E218" i="18"/>
  <c r="J217" i="18"/>
  <c r="H217" i="18"/>
  <c r="G217" i="18"/>
  <c r="E217" i="18"/>
  <c r="J216" i="18"/>
  <c r="H216" i="18"/>
  <c r="G216" i="18"/>
  <c r="E216" i="18"/>
  <c r="J215" i="18"/>
  <c r="H215" i="18"/>
  <c r="G215" i="18"/>
  <c r="E215" i="18"/>
  <c r="J214" i="18"/>
  <c r="H214" i="18"/>
  <c r="G214" i="18"/>
  <c r="E214" i="18"/>
  <c r="J213" i="18"/>
  <c r="H213" i="18"/>
  <c r="G213" i="18"/>
  <c r="E213" i="18"/>
  <c r="J212" i="18"/>
  <c r="H212" i="18"/>
  <c r="G212" i="18"/>
  <c r="E212" i="18"/>
  <c r="J211" i="18"/>
  <c r="H211" i="18"/>
  <c r="G211" i="18"/>
  <c r="E211" i="18"/>
  <c r="J210" i="18"/>
  <c r="H210" i="18"/>
  <c r="G210" i="18"/>
  <c r="E210" i="18"/>
  <c r="J209" i="18"/>
  <c r="H209" i="18"/>
  <c r="G209" i="18"/>
  <c r="E209" i="18"/>
  <c r="J208" i="18"/>
  <c r="H208" i="18"/>
  <c r="G208" i="18"/>
  <c r="E208" i="18"/>
  <c r="J207" i="18"/>
  <c r="H207" i="18"/>
  <c r="G207" i="18"/>
  <c r="E207" i="18"/>
  <c r="J206" i="18"/>
  <c r="H206" i="18"/>
  <c r="G206" i="18"/>
  <c r="E206" i="18"/>
  <c r="J205" i="18"/>
  <c r="H205" i="18"/>
  <c r="G205" i="18"/>
  <c r="E205" i="18"/>
  <c r="J204" i="18"/>
  <c r="H204" i="18"/>
  <c r="G204" i="18"/>
  <c r="E204" i="18"/>
  <c r="J203" i="18"/>
  <c r="H203" i="18"/>
  <c r="G203" i="18"/>
  <c r="E203" i="18"/>
  <c r="J202" i="18"/>
  <c r="H202" i="18"/>
  <c r="G202" i="18"/>
  <c r="E202" i="18"/>
  <c r="J201" i="18"/>
  <c r="H201" i="18"/>
  <c r="G201" i="18"/>
  <c r="E201" i="18"/>
  <c r="J200" i="18"/>
  <c r="H200" i="18"/>
  <c r="G200" i="18"/>
  <c r="E200" i="18"/>
  <c r="J199" i="18"/>
  <c r="H199" i="18"/>
  <c r="G199" i="18"/>
  <c r="E199" i="18"/>
  <c r="J198" i="18"/>
  <c r="H198" i="18"/>
  <c r="G198" i="18"/>
  <c r="E198" i="18"/>
  <c r="J197" i="18"/>
  <c r="H197" i="18"/>
  <c r="G197" i="18"/>
  <c r="E197" i="18"/>
  <c r="J196" i="18"/>
  <c r="H196" i="18"/>
  <c r="G196" i="18"/>
  <c r="E196" i="18"/>
  <c r="J195" i="18"/>
  <c r="H195" i="18"/>
  <c r="G195" i="18"/>
  <c r="E195" i="18"/>
  <c r="J194" i="18"/>
  <c r="H194" i="18"/>
  <c r="G194" i="18"/>
  <c r="E194" i="18"/>
  <c r="J193" i="18"/>
  <c r="H193" i="18"/>
  <c r="G193" i="18"/>
  <c r="E193" i="18"/>
  <c r="J192" i="18"/>
  <c r="H192" i="18"/>
  <c r="G192" i="18"/>
  <c r="E192" i="18"/>
  <c r="J191" i="18"/>
  <c r="H191" i="18"/>
  <c r="G191" i="18"/>
  <c r="E191" i="18"/>
  <c r="J190" i="18"/>
  <c r="H190" i="18"/>
  <c r="G190" i="18"/>
  <c r="E190" i="18"/>
  <c r="J189" i="18"/>
  <c r="H189" i="18"/>
  <c r="G189" i="18"/>
  <c r="E189" i="18"/>
  <c r="J188" i="18"/>
  <c r="H188" i="18"/>
  <c r="G188" i="18"/>
  <c r="E188" i="18"/>
  <c r="J187" i="18"/>
  <c r="H187" i="18"/>
  <c r="G187" i="18"/>
  <c r="E187" i="18"/>
  <c r="J186" i="18"/>
  <c r="H186" i="18"/>
  <c r="G186" i="18"/>
  <c r="E186" i="18"/>
  <c r="J185" i="18"/>
  <c r="H185" i="18"/>
  <c r="G185" i="18"/>
  <c r="E185" i="18"/>
  <c r="J184" i="18"/>
  <c r="H184" i="18"/>
  <c r="G184" i="18"/>
  <c r="E184" i="18"/>
  <c r="J183" i="18"/>
  <c r="H183" i="18"/>
  <c r="G183" i="18"/>
  <c r="E183" i="18"/>
  <c r="J182" i="18"/>
  <c r="H182" i="18"/>
  <c r="G182" i="18"/>
  <c r="E182" i="18"/>
  <c r="J181" i="18"/>
  <c r="H181" i="18"/>
  <c r="G181" i="18"/>
  <c r="E181" i="18"/>
  <c r="J180" i="18"/>
  <c r="H180" i="18"/>
  <c r="G180" i="18"/>
  <c r="E180" i="18"/>
  <c r="J179" i="18"/>
  <c r="H179" i="18"/>
  <c r="G179" i="18"/>
  <c r="E179" i="18"/>
  <c r="J178" i="18"/>
  <c r="H178" i="18"/>
  <c r="G178" i="18"/>
  <c r="E178" i="18"/>
  <c r="J177" i="18"/>
  <c r="H177" i="18"/>
  <c r="G177" i="18"/>
  <c r="E177" i="18"/>
  <c r="J176" i="18"/>
  <c r="H176" i="18"/>
  <c r="G176" i="18"/>
  <c r="E176" i="18"/>
  <c r="J175" i="18"/>
  <c r="H175" i="18"/>
  <c r="G175" i="18"/>
  <c r="E175" i="18"/>
  <c r="J174" i="18"/>
  <c r="H174" i="18"/>
  <c r="G174" i="18"/>
  <c r="E174" i="18"/>
  <c r="J173" i="18"/>
  <c r="H173" i="18"/>
  <c r="G173" i="18"/>
  <c r="E173" i="18"/>
  <c r="J172" i="18"/>
  <c r="H172" i="18"/>
  <c r="G172" i="18"/>
  <c r="E172" i="18"/>
  <c r="J171" i="18"/>
  <c r="H171" i="18"/>
  <c r="G171" i="18"/>
  <c r="E171" i="18"/>
  <c r="J170" i="18"/>
  <c r="H170" i="18"/>
  <c r="G170" i="18"/>
  <c r="E170" i="18"/>
  <c r="J169" i="18"/>
  <c r="H169" i="18"/>
  <c r="G169" i="18"/>
  <c r="E169" i="18"/>
  <c r="J168" i="18"/>
  <c r="H168" i="18"/>
  <c r="G168" i="18"/>
  <c r="E168" i="18"/>
  <c r="J167" i="18"/>
  <c r="H167" i="18"/>
  <c r="G167" i="18"/>
  <c r="E167" i="18"/>
  <c r="J166" i="18"/>
  <c r="H166" i="18"/>
  <c r="G166" i="18"/>
  <c r="E166" i="18"/>
  <c r="J165" i="18"/>
  <c r="H165" i="18"/>
  <c r="G165" i="18"/>
  <c r="E165" i="18"/>
  <c r="J164" i="18"/>
  <c r="H164" i="18"/>
  <c r="G164" i="18"/>
  <c r="E164" i="18"/>
  <c r="J163" i="18"/>
  <c r="H163" i="18"/>
  <c r="G163" i="18"/>
  <c r="E163" i="18"/>
  <c r="J162" i="18"/>
  <c r="H162" i="18"/>
  <c r="G162" i="18"/>
  <c r="E162" i="18"/>
  <c r="J161" i="18"/>
  <c r="H161" i="18"/>
  <c r="G161" i="18"/>
  <c r="E161" i="18"/>
  <c r="J160" i="18"/>
  <c r="H160" i="18"/>
  <c r="G160" i="18"/>
  <c r="E160" i="18"/>
  <c r="J159" i="18"/>
  <c r="H159" i="18"/>
  <c r="G159" i="18"/>
  <c r="E159" i="18"/>
  <c r="J158" i="18"/>
  <c r="H158" i="18"/>
  <c r="G158" i="18"/>
  <c r="E158" i="18"/>
  <c r="J157" i="18"/>
  <c r="H157" i="18"/>
  <c r="G157" i="18"/>
  <c r="E157" i="18"/>
  <c r="J156" i="18"/>
  <c r="H156" i="18"/>
  <c r="G156" i="18"/>
  <c r="E156" i="18"/>
  <c r="J155" i="18"/>
  <c r="H155" i="18"/>
  <c r="G155" i="18"/>
  <c r="E155" i="18"/>
  <c r="J154" i="18"/>
  <c r="H154" i="18"/>
  <c r="G154" i="18"/>
  <c r="E154" i="18"/>
  <c r="J153" i="18"/>
  <c r="H153" i="18"/>
  <c r="G153" i="18"/>
  <c r="E153" i="18"/>
  <c r="J152" i="18"/>
  <c r="H152" i="18"/>
  <c r="G152" i="18"/>
  <c r="E152" i="18"/>
  <c r="J151" i="18"/>
  <c r="H151" i="18"/>
  <c r="G151" i="18"/>
  <c r="E151" i="18"/>
  <c r="J150" i="18"/>
  <c r="H150" i="18"/>
  <c r="G150" i="18"/>
  <c r="E150" i="18"/>
  <c r="J149" i="18"/>
  <c r="H149" i="18"/>
  <c r="G149" i="18"/>
  <c r="E149" i="18"/>
  <c r="J148" i="18"/>
  <c r="H148" i="18"/>
  <c r="G148" i="18"/>
  <c r="E148" i="18"/>
  <c r="J147" i="18"/>
  <c r="H147" i="18"/>
  <c r="G147" i="18"/>
  <c r="E147" i="18"/>
  <c r="J146" i="18"/>
  <c r="H146" i="18"/>
  <c r="G146" i="18"/>
  <c r="E146" i="18"/>
  <c r="J145" i="18"/>
  <c r="H145" i="18"/>
  <c r="G145" i="18"/>
  <c r="E145" i="18"/>
  <c r="J144" i="18"/>
  <c r="H144" i="18"/>
  <c r="G144" i="18"/>
  <c r="E144" i="18"/>
  <c r="J143" i="18"/>
  <c r="H143" i="18"/>
  <c r="G143" i="18"/>
  <c r="E143" i="18"/>
  <c r="J142" i="18"/>
  <c r="H142" i="18"/>
  <c r="G142" i="18"/>
  <c r="E142" i="18"/>
  <c r="J141" i="18"/>
  <c r="H141" i="18"/>
  <c r="G141" i="18"/>
  <c r="E141" i="18"/>
  <c r="J140" i="18"/>
  <c r="H140" i="18"/>
  <c r="G140" i="18"/>
  <c r="E140" i="18"/>
  <c r="J139" i="18"/>
  <c r="H139" i="18"/>
  <c r="G139" i="18"/>
  <c r="E139" i="18"/>
  <c r="J138" i="18"/>
  <c r="H138" i="18"/>
  <c r="G138" i="18"/>
  <c r="E138" i="18"/>
  <c r="J137" i="18"/>
  <c r="H137" i="18"/>
  <c r="G137" i="18"/>
  <c r="E137" i="18"/>
  <c r="J136" i="18"/>
  <c r="H136" i="18"/>
  <c r="G136" i="18"/>
  <c r="E136" i="18"/>
  <c r="J135" i="18"/>
  <c r="H135" i="18"/>
  <c r="G135" i="18"/>
  <c r="E135" i="18"/>
  <c r="J134" i="18"/>
  <c r="H134" i="18"/>
  <c r="G134" i="18"/>
  <c r="E134" i="18"/>
  <c r="J133" i="18"/>
  <c r="H133" i="18"/>
  <c r="G133" i="18"/>
  <c r="E133" i="18"/>
  <c r="J132" i="18"/>
  <c r="H132" i="18"/>
  <c r="G132" i="18"/>
  <c r="E132" i="18"/>
  <c r="J131" i="18"/>
  <c r="H131" i="18"/>
  <c r="G131" i="18"/>
  <c r="E131" i="18"/>
  <c r="J130" i="18"/>
  <c r="H130" i="18"/>
  <c r="G130" i="18"/>
  <c r="E130" i="18"/>
  <c r="J129" i="18"/>
  <c r="H129" i="18"/>
  <c r="G129" i="18"/>
  <c r="E129" i="18"/>
  <c r="J128" i="18"/>
  <c r="H128" i="18"/>
  <c r="G128" i="18"/>
  <c r="E128" i="18"/>
  <c r="J127" i="18"/>
  <c r="H127" i="18"/>
  <c r="G127" i="18"/>
  <c r="E127" i="18"/>
  <c r="J126" i="18"/>
  <c r="H126" i="18"/>
  <c r="G126" i="18"/>
  <c r="E126" i="18"/>
  <c r="J125" i="18"/>
  <c r="H125" i="18"/>
  <c r="G125" i="18"/>
  <c r="E125" i="18"/>
  <c r="J124" i="18"/>
  <c r="H124" i="18"/>
  <c r="G124" i="18"/>
  <c r="E124" i="18"/>
  <c r="J123" i="18"/>
  <c r="H123" i="18"/>
  <c r="G123" i="18"/>
  <c r="E123" i="18"/>
  <c r="J122" i="18"/>
  <c r="H122" i="18"/>
  <c r="G122" i="18"/>
  <c r="E122" i="18"/>
  <c r="J121" i="18"/>
  <c r="H121" i="18"/>
  <c r="G121" i="18"/>
  <c r="E121" i="18"/>
  <c r="J120" i="18"/>
  <c r="H120" i="18"/>
  <c r="G120" i="18"/>
  <c r="E120" i="18"/>
  <c r="J119" i="18"/>
  <c r="H119" i="18"/>
  <c r="G119" i="18"/>
  <c r="E119" i="18"/>
  <c r="J118" i="18"/>
  <c r="H118" i="18"/>
  <c r="G118" i="18"/>
  <c r="E118" i="18"/>
  <c r="J117" i="18"/>
  <c r="H117" i="18"/>
  <c r="G117" i="18"/>
  <c r="E117" i="18"/>
  <c r="J116" i="18"/>
  <c r="H116" i="18"/>
  <c r="G116" i="18"/>
  <c r="E116" i="18"/>
  <c r="J115" i="18"/>
  <c r="H115" i="18"/>
  <c r="G115" i="18"/>
  <c r="E115" i="18"/>
  <c r="J114" i="18"/>
  <c r="H114" i="18"/>
  <c r="G114" i="18"/>
  <c r="E114" i="18"/>
  <c r="J113" i="18"/>
  <c r="H113" i="18"/>
  <c r="G113" i="18"/>
  <c r="E113" i="18"/>
  <c r="J112" i="18"/>
  <c r="H112" i="18"/>
  <c r="G112" i="18"/>
  <c r="E112" i="18"/>
  <c r="J111" i="18"/>
  <c r="H111" i="18"/>
  <c r="G111" i="18"/>
  <c r="E111" i="18"/>
  <c r="J110" i="18"/>
  <c r="H110" i="18"/>
  <c r="G110" i="18"/>
  <c r="E110" i="18"/>
  <c r="J109" i="18"/>
  <c r="H109" i="18"/>
  <c r="G109" i="18"/>
  <c r="E109" i="18"/>
  <c r="J108" i="18"/>
  <c r="H108" i="18"/>
  <c r="G108" i="18"/>
  <c r="E108" i="18"/>
  <c r="J107" i="18"/>
  <c r="H107" i="18"/>
  <c r="G107" i="18"/>
  <c r="E107" i="18"/>
  <c r="J106" i="18"/>
  <c r="H106" i="18"/>
  <c r="G106" i="18"/>
  <c r="E106" i="18"/>
  <c r="J105" i="18"/>
  <c r="H105" i="18"/>
  <c r="G105" i="18"/>
  <c r="E105" i="18"/>
  <c r="J104" i="18"/>
  <c r="H104" i="18"/>
  <c r="G104" i="18"/>
  <c r="E104" i="18"/>
  <c r="J103" i="18"/>
  <c r="H103" i="18"/>
  <c r="G103" i="18"/>
  <c r="E103" i="18"/>
  <c r="J102" i="18"/>
  <c r="H102" i="18"/>
  <c r="G102" i="18"/>
  <c r="E102" i="18"/>
  <c r="J101" i="18"/>
  <c r="H101" i="18"/>
  <c r="G101" i="18"/>
  <c r="E101" i="18"/>
  <c r="J100" i="18"/>
  <c r="H100" i="18"/>
  <c r="G100" i="18"/>
  <c r="E100" i="18"/>
  <c r="J99" i="18"/>
  <c r="H99" i="18"/>
  <c r="G99" i="18"/>
  <c r="E99" i="18"/>
  <c r="J98" i="18"/>
  <c r="H98" i="18"/>
  <c r="G98" i="18"/>
  <c r="E98" i="18"/>
  <c r="J97" i="18"/>
  <c r="H97" i="18"/>
  <c r="G97" i="18"/>
  <c r="E97" i="18"/>
  <c r="J96" i="18"/>
  <c r="H96" i="18"/>
  <c r="G96" i="18"/>
  <c r="E96" i="18"/>
  <c r="J95" i="18"/>
  <c r="H95" i="18"/>
  <c r="G95" i="18"/>
  <c r="E95" i="18"/>
  <c r="J94" i="18"/>
  <c r="H94" i="18"/>
  <c r="G94" i="18"/>
  <c r="E94" i="18"/>
  <c r="J93" i="18"/>
  <c r="H93" i="18"/>
  <c r="G93" i="18"/>
  <c r="E93" i="18"/>
  <c r="J92" i="18"/>
  <c r="H92" i="18"/>
  <c r="G92" i="18"/>
  <c r="E92" i="18"/>
  <c r="J91" i="18"/>
  <c r="H91" i="18"/>
  <c r="G91" i="18"/>
  <c r="E91" i="18"/>
  <c r="J90" i="18"/>
  <c r="H90" i="18"/>
  <c r="G90" i="18"/>
  <c r="E90" i="18"/>
  <c r="J89" i="18"/>
  <c r="H89" i="18"/>
  <c r="G89" i="18"/>
  <c r="E89" i="18"/>
  <c r="J88" i="18"/>
  <c r="H88" i="18"/>
  <c r="G88" i="18"/>
  <c r="E88" i="18"/>
  <c r="J87" i="18"/>
  <c r="H87" i="18"/>
  <c r="G87" i="18"/>
  <c r="E87" i="18"/>
  <c r="J86" i="18"/>
  <c r="H86" i="18"/>
  <c r="G86" i="18"/>
  <c r="E86" i="18"/>
  <c r="J85" i="18"/>
  <c r="H85" i="18"/>
  <c r="G85" i="18"/>
  <c r="E85" i="18"/>
  <c r="J84" i="18"/>
  <c r="H84" i="18"/>
  <c r="G84" i="18"/>
  <c r="E84" i="18"/>
  <c r="J83" i="18"/>
  <c r="H83" i="18"/>
  <c r="G83" i="18"/>
  <c r="E83" i="18"/>
  <c r="J82" i="18"/>
  <c r="H82" i="18"/>
  <c r="G82" i="18"/>
  <c r="E82" i="18"/>
  <c r="J81" i="18"/>
  <c r="H81" i="18"/>
  <c r="G81" i="18"/>
  <c r="E81" i="18"/>
  <c r="J80" i="18"/>
  <c r="H80" i="18"/>
  <c r="G80" i="18"/>
  <c r="E80" i="18"/>
  <c r="J79" i="18"/>
  <c r="H79" i="18"/>
  <c r="G79" i="18"/>
  <c r="E79" i="18"/>
  <c r="J78" i="18"/>
  <c r="H78" i="18"/>
  <c r="G78" i="18"/>
  <c r="E78" i="18"/>
  <c r="J77" i="18"/>
  <c r="H77" i="18"/>
  <c r="G77" i="18"/>
  <c r="E77" i="18"/>
  <c r="J76" i="18"/>
  <c r="H76" i="18"/>
  <c r="G76" i="18"/>
  <c r="E76" i="18"/>
  <c r="J75" i="18"/>
  <c r="H75" i="18"/>
  <c r="G75" i="18"/>
  <c r="E75" i="18"/>
  <c r="J74" i="18"/>
  <c r="H74" i="18"/>
  <c r="G74" i="18"/>
  <c r="E74" i="18"/>
  <c r="J73" i="18"/>
  <c r="H73" i="18"/>
  <c r="G73" i="18"/>
  <c r="E73" i="18"/>
  <c r="J72" i="18"/>
  <c r="H72" i="18"/>
  <c r="G72" i="18"/>
  <c r="E72" i="18"/>
  <c r="J71" i="18"/>
  <c r="H71" i="18"/>
  <c r="G71" i="18"/>
  <c r="E71" i="18"/>
  <c r="J70" i="18"/>
  <c r="H70" i="18"/>
  <c r="G70" i="18"/>
  <c r="E70" i="18"/>
  <c r="J69" i="18"/>
  <c r="H69" i="18"/>
  <c r="G69" i="18"/>
  <c r="E69" i="18"/>
  <c r="J68" i="18"/>
  <c r="H68" i="18"/>
  <c r="G68" i="18"/>
  <c r="E68" i="18"/>
  <c r="J67" i="18"/>
  <c r="H67" i="18"/>
  <c r="G67" i="18"/>
  <c r="E67" i="18"/>
  <c r="J66" i="18"/>
  <c r="H66" i="18"/>
  <c r="G66" i="18"/>
  <c r="E66" i="18"/>
  <c r="J65" i="18"/>
  <c r="H65" i="18"/>
  <c r="G65" i="18"/>
  <c r="E65" i="18"/>
  <c r="J64" i="18"/>
  <c r="H64" i="18"/>
  <c r="G64" i="18"/>
  <c r="E64" i="18"/>
  <c r="J63" i="18"/>
  <c r="H63" i="18"/>
  <c r="G63" i="18"/>
  <c r="E63" i="18"/>
  <c r="J62" i="18"/>
  <c r="H62" i="18"/>
  <c r="G62" i="18"/>
  <c r="E62" i="18"/>
  <c r="J61" i="18"/>
  <c r="H61" i="18"/>
  <c r="G61" i="18"/>
  <c r="E61" i="18"/>
  <c r="J60" i="18"/>
  <c r="H60" i="18"/>
  <c r="G60" i="18"/>
  <c r="E60" i="18"/>
  <c r="J59" i="18"/>
  <c r="H59" i="18"/>
  <c r="G59" i="18"/>
  <c r="E59" i="18"/>
  <c r="J58" i="18"/>
  <c r="H58" i="18"/>
  <c r="G58" i="18"/>
  <c r="E58" i="18"/>
  <c r="J57" i="18"/>
  <c r="H57" i="18"/>
  <c r="G57" i="18"/>
  <c r="E57" i="18"/>
  <c r="J56" i="18"/>
  <c r="H56" i="18"/>
  <c r="G56" i="18"/>
  <c r="E56" i="18"/>
  <c r="J55" i="18"/>
  <c r="H55" i="18"/>
  <c r="G55" i="18"/>
  <c r="E55" i="18"/>
  <c r="J54" i="18"/>
  <c r="H54" i="18"/>
  <c r="G54" i="18"/>
  <c r="E54" i="18"/>
  <c r="J53" i="18"/>
  <c r="H53" i="18"/>
  <c r="G53" i="18"/>
  <c r="E53" i="18"/>
  <c r="J52" i="18"/>
  <c r="H52" i="18"/>
  <c r="G52" i="18"/>
  <c r="E52" i="18"/>
  <c r="J51" i="18"/>
  <c r="H51" i="18"/>
  <c r="G51" i="18"/>
  <c r="E51" i="18"/>
  <c r="J50" i="18"/>
  <c r="H50" i="18"/>
  <c r="G50" i="18"/>
  <c r="E50" i="18"/>
  <c r="J49" i="18"/>
  <c r="H49" i="18"/>
  <c r="G49" i="18"/>
  <c r="E49" i="18"/>
  <c r="J48" i="18"/>
  <c r="H48" i="18"/>
  <c r="G48" i="18"/>
  <c r="E48" i="18"/>
  <c r="J47" i="18"/>
  <c r="H47" i="18"/>
  <c r="G47" i="18"/>
  <c r="E47" i="18"/>
  <c r="J46" i="18"/>
  <c r="H46" i="18"/>
  <c r="G46" i="18"/>
  <c r="E46" i="18"/>
  <c r="J45" i="18"/>
  <c r="H45" i="18"/>
  <c r="G45" i="18"/>
  <c r="E45" i="18"/>
  <c r="J44" i="18"/>
  <c r="H44" i="18"/>
  <c r="G44" i="18"/>
  <c r="E44" i="18"/>
  <c r="J43" i="18"/>
  <c r="H43" i="18"/>
  <c r="G43" i="18"/>
  <c r="E43" i="18"/>
  <c r="J42" i="18"/>
  <c r="H42" i="18"/>
  <c r="G42" i="18"/>
  <c r="E42" i="18"/>
  <c r="J41" i="18"/>
  <c r="H41" i="18"/>
  <c r="G41" i="18"/>
  <c r="E41" i="18"/>
  <c r="J40" i="18"/>
  <c r="H40" i="18"/>
  <c r="G40" i="18"/>
  <c r="E40" i="18"/>
  <c r="J39" i="18"/>
  <c r="H39" i="18"/>
  <c r="G39" i="18"/>
  <c r="E39" i="18"/>
  <c r="J38" i="18"/>
  <c r="H38" i="18"/>
  <c r="G38" i="18"/>
  <c r="E38" i="18"/>
  <c r="J37" i="18"/>
  <c r="H37" i="18"/>
  <c r="G37" i="18"/>
  <c r="E37" i="18"/>
  <c r="J36" i="18"/>
  <c r="H36" i="18"/>
  <c r="G36" i="18"/>
  <c r="E36" i="18"/>
  <c r="J35" i="18"/>
  <c r="H35" i="18"/>
  <c r="G35" i="18"/>
  <c r="E35" i="18"/>
  <c r="J34" i="18"/>
  <c r="H34" i="18"/>
  <c r="G34" i="18"/>
  <c r="E34" i="18"/>
  <c r="J33" i="18"/>
  <c r="H33" i="18"/>
  <c r="G33" i="18"/>
  <c r="E33" i="18"/>
  <c r="J32" i="18"/>
  <c r="H32" i="18"/>
  <c r="G32" i="18"/>
  <c r="E32" i="18"/>
  <c r="J31" i="18"/>
  <c r="H31" i="18"/>
  <c r="G31" i="18"/>
  <c r="E31" i="18"/>
  <c r="J30" i="18"/>
  <c r="H30" i="18"/>
  <c r="G30" i="18"/>
  <c r="E30" i="18"/>
  <c r="J29" i="18"/>
  <c r="H29" i="18"/>
  <c r="G29" i="18"/>
  <c r="E29" i="18"/>
  <c r="J28" i="18"/>
  <c r="H28" i="18"/>
  <c r="G28" i="18"/>
  <c r="E28" i="18"/>
  <c r="J27" i="18"/>
  <c r="H27" i="18"/>
  <c r="G27" i="18"/>
  <c r="E27" i="18"/>
  <c r="J26" i="18"/>
  <c r="H26" i="18"/>
  <c r="G26" i="18"/>
  <c r="E26" i="18"/>
  <c r="J25" i="18"/>
  <c r="H25" i="18"/>
  <c r="G25" i="18"/>
  <c r="E25" i="18"/>
  <c r="J24" i="18"/>
  <c r="H24" i="18"/>
  <c r="G24" i="18"/>
  <c r="E24" i="18"/>
  <c r="J23" i="18"/>
  <c r="H23" i="18"/>
  <c r="G23" i="18"/>
  <c r="E23" i="18"/>
  <c r="J22" i="18"/>
  <c r="H22" i="18"/>
  <c r="G22" i="18"/>
  <c r="E22" i="18"/>
  <c r="J21" i="18"/>
  <c r="H21" i="18"/>
  <c r="G21" i="18"/>
  <c r="E21" i="18"/>
  <c r="J20" i="18"/>
  <c r="H20" i="18"/>
  <c r="G20" i="18"/>
  <c r="E20" i="18"/>
  <c r="J19" i="18"/>
  <c r="H19" i="18"/>
  <c r="G19" i="18"/>
  <c r="E19" i="18"/>
  <c r="J18" i="18"/>
  <c r="H18" i="18"/>
  <c r="G18" i="18"/>
  <c r="E18" i="18"/>
  <c r="J17" i="18"/>
  <c r="H17" i="18"/>
  <c r="G17" i="18"/>
  <c r="J16" i="18"/>
  <c r="H16" i="18"/>
  <c r="G16" i="18"/>
  <c r="J15" i="18"/>
  <c r="H15" i="18"/>
  <c r="G15" i="18"/>
  <c r="E15" i="18"/>
  <c r="J14" i="18"/>
  <c r="H14" i="18"/>
  <c r="G14" i="18"/>
  <c r="E14" i="18"/>
  <c r="J13" i="18"/>
  <c r="H13" i="18"/>
  <c r="G13" i="18"/>
  <c r="E13" i="18"/>
  <c r="J12" i="18"/>
  <c r="H12" i="18"/>
  <c r="G12" i="18"/>
  <c r="E12" i="18"/>
  <c r="J11" i="18"/>
  <c r="H11" i="18"/>
  <c r="G11" i="18"/>
  <c r="E11" i="18"/>
  <c r="J10" i="18"/>
  <c r="H10" i="18"/>
  <c r="G10" i="18"/>
  <c r="E10" i="18"/>
  <c r="I50" i="19" l="1"/>
  <c r="K185" i="19"/>
  <c r="I185" i="23"/>
  <c r="H6" i="24"/>
  <c r="K65" i="19"/>
  <c r="I110" i="19"/>
  <c r="K195" i="19"/>
  <c r="I240" i="19"/>
  <c r="I85" i="23"/>
  <c r="I165" i="23"/>
  <c r="I245" i="23"/>
  <c r="K155" i="19"/>
  <c r="I55" i="23"/>
  <c r="I115" i="23"/>
  <c r="I195" i="23"/>
  <c r="I250" i="19"/>
  <c r="I145" i="23"/>
  <c r="I225" i="23"/>
  <c r="I30" i="19"/>
  <c r="I170" i="19"/>
  <c r="I150" i="19"/>
  <c r="I90" i="19"/>
  <c r="K175" i="19"/>
  <c r="I100" i="23"/>
  <c r="I180" i="23"/>
  <c r="I155" i="23"/>
  <c r="I235" i="23"/>
  <c r="J6" i="24"/>
  <c r="I45" i="23"/>
  <c r="I20" i="23"/>
  <c r="I60" i="23"/>
  <c r="I10" i="23"/>
  <c r="I6" i="23" s="1"/>
  <c r="I50" i="23"/>
  <c r="K6" i="23"/>
  <c r="H6" i="22"/>
  <c r="J6" i="22"/>
  <c r="J6" i="20"/>
  <c r="H6" i="20"/>
  <c r="K40" i="19"/>
  <c r="K25" i="19"/>
  <c r="I10" i="19"/>
  <c r="K75" i="19"/>
  <c r="K35" i="19"/>
  <c r="K55" i="19"/>
  <c r="I85" i="19"/>
  <c r="I165" i="19"/>
  <c r="I245" i="19"/>
  <c r="I20" i="19"/>
  <c r="K45" i="19"/>
  <c r="I60" i="19"/>
  <c r="I100" i="19"/>
  <c r="K125" i="19"/>
  <c r="I140" i="19"/>
  <c r="I180" i="19"/>
  <c r="K205" i="19"/>
  <c r="I220" i="19"/>
  <c r="I235" i="19"/>
  <c r="H6" i="18"/>
  <c r="J6" i="18"/>
  <c r="J5" i="22" l="1"/>
  <c r="K5" i="23"/>
  <c r="J5" i="24"/>
  <c r="H5" i="22"/>
  <c r="I5" i="23"/>
  <c r="H5" i="24"/>
  <c r="I6" i="19"/>
  <c r="H5" i="18" s="1"/>
  <c r="K6" i="19"/>
  <c r="J5" i="18" s="1"/>
  <c r="I5" i="19" l="1"/>
  <c r="H5" i="20"/>
  <c r="K5" i="19"/>
  <c r="J5" i="20"/>
</calcChain>
</file>

<file path=xl/sharedStrings.xml><?xml version="1.0" encoding="utf-8"?>
<sst xmlns="http://schemas.openxmlformats.org/spreadsheetml/2006/main" count="1449" uniqueCount="162">
  <si>
    <t>記念切手</t>
    <rPh sb="0" eb="2">
      <t>キネン</t>
    </rPh>
    <rPh sb="2" eb="4">
      <t>キッテ</t>
    </rPh>
    <phoneticPr fontId="1"/>
  </si>
  <si>
    <t>形態</t>
    <rPh sb="0" eb="2">
      <t>ケイタイ</t>
    </rPh>
    <phoneticPr fontId="1"/>
  </si>
  <si>
    <t>台紙</t>
    <rPh sb="0" eb="2">
      <t>ダイシ</t>
    </rPh>
    <phoneticPr fontId="1"/>
  </si>
  <si>
    <t>混合額面ｼｰﾄ</t>
    <rPh sb="0" eb="2">
      <t>コンゴウ</t>
    </rPh>
    <rPh sb="2" eb="4">
      <t>ガクメン</t>
    </rPh>
    <phoneticPr fontId="1"/>
  </si>
  <si>
    <t>完封</t>
    <rPh sb="0" eb="2">
      <t>カンプウ</t>
    </rPh>
    <phoneticPr fontId="1"/>
  </si>
  <si>
    <t>完箱</t>
    <rPh sb="0" eb="2">
      <t>カンハコ</t>
    </rPh>
    <phoneticPr fontId="1"/>
  </si>
  <si>
    <t>ｸｵｶｰﾄﾞ-ﾊﾞﾗ1枚</t>
    <rPh sb="11" eb="12">
      <t>マイ</t>
    </rPh>
    <phoneticPr fontId="1"/>
  </si>
  <si>
    <t>百貨店-ﾊﾞﾗ1枚</t>
    <rPh sb="0" eb="3">
      <t>ヒャッカテン</t>
    </rPh>
    <rPh sb="8" eb="9">
      <t>マイ</t>
    </rPh>
    <phoneticPr fontId="1"/>
  </si>
  <si>
    <t>VISA-ﾊﾞﾗ1枚</t>
    <rPh sb="9" eb="10">
      <t>マイ</t>
    </rPh>
    <phoneticPr fontId="1"/>
  </si>
  <si>
    <t>JCB-ﾊﾞﾗ1枚</t>
    <rPh sb="8" eb="9">
      <t>マイ</t>
    </rPh>
    <phoneticPr fontId="1"/>
  </si>
  <si>
    <t>ﾆｺｽ-ﾊﾞﾗ1枚</t>
    <rPh sb="8" eb="9">
      <t>マイ</t>
    </rPh>
    <phoneticPr fontId="1"/>
  </si>
  <si>
    <t>単位</t>
    <rPh sb="0" eb="2">
      <t>タンイ</t>
    </rPh>
    <phoneticPr fontId="1"/>
  </si>
  <si>
    <t>枚</t>
    <rPh sb="0" eb="1">
      <t>マイ</t>
    </rPh>
    <phoneticPr fontId="1"/>
  </si>
  <si>
    <t>ｼｰﾄ</t>
    <phoneticPr fontId="1"/>
  </si>
  <si>
    <t>面</t>
    <rPh sb="0" eb="1">
      <t>メン</t>
    </rPh>
    <phoneticPr fontId="1"/>
  </si>
  <si>
    <t>額面</t>
    <rPh sb="0" eb="2">
      <t>ガクメン</t>
    </rPh>
    <phoneticPr fontId="1"/>
  </si>
  <si>
    <t>構成枚数</t>
    <rPh sb="0" eb="2">
      <t>コウセイ</t>
    </rPh>
    <rPh sb="2" eb="4">
      <t>マイスウ</t>
    </rPh>
    <phoneticPr fontId="1"/>
  </si>
  <si>
    <t>数量</t>
    <rPh sb="0" eb="2">
      <t>スウリョウ</t>
    </rPh>
    <phoneticPr fontId="1"/>
  </si>
  <si>
    <t>合計額面金額</t>
    <rPh sb="0" eb="2">
      <t>ゴウケイ</t>
    </rPh>
    <rPh sb="2" eb="4">
      <t>ガクメン</t>
    </rPh>
    <rPh sb="4" eb="6">
      <t>キンガク</t>
    </rPh>
    <phoneticPr fontId="1"/>
  </si>
  <si>
    <t>商品種類</t>
    <rPh sb="0" eb="2">
      <t>ショウヒン</t>
    </rPh>
    <rPh sb="2" eb="4">
      <t>シュルイ</t>
    </rPh>
    <phoneticPr fontId="1"/>
  </si>
  <si>
    <t>構成単位</t>
    <rPh sb="0" eb="2">
      <t>コウセイ</t>
    </rPh>
    <rPh sb="2" eb="4">
      <t>タンイ</t>
    </rPh>
    <phoneticPr fontId="1"/>
  </si>
  <si>
    <t>ｼｰﾄや台紙、
ﾊﾞﾗ等を選択↓</t>
    <rPh sb="4" eb="6">
      <t>ダイシ</t>
    </rPh>
    <rPh sb="11" eb="12">
      <t>ナド</t>
    </rPh>
    <rPh sb="13" eb="15">
      <t>センタク</t>
    </rPh>
    <phoneticPr fontId="1"/>
  </si>
  <si>
    <t>商品を選択↓</t>
    <rPh sb="0" eb="2">
      <t>ショウヒン</t>
    </rPh>
    <rPh sb="3" eb="5">
      <t>センタク</t>
    </rPh>
    <phoneticPr fontId="1"/>
  </si>
  <si>
    <t>G金券</t>
    <rPh sb="1" eb="3">
      <t>キンケン</t>
    </rPh>
    <phoneticPr fontId="1"/>
  </si>
  <si>
    <t>ｼｰﾄ数、台紙数、
完封数、完箱数
（ﾊﾞﾗ1枚は枚数）
を入力↓</t>
    <rPh sb="3" eb="4">
      <t>カズ</t>
    </rPh>
    <rPh sb="5" eb="7">
      <t>ダイシ</t>
    </rPh>
    <rPh sb="7" eb="8">
      <t>スウ</t>
    </rPh>
    <rPh sb="10" eb="12">
      <t>カンフウ</t>
    </rPh>
    <rPh sb="12" eb="13">
      <t>スウ</t>
    </rPh>
    <rPh sb="14" eb="16">
      <t>カンハコ</t>
    </rPh>
    <rPh sb="16" eb="17">
      <t>スウ</t>
    </rPh>
    <rPh sb="23" eb="24">
      <t>マイ</t>
    </rPh>
    <rPh sb="30" eb="32">
      <t>ニュウリョク</t>
    </rPh>
    <phoneticPr fontId="1"/>
  </si>
  <si>
    <t>額面合計</t>
    <rPh sb="0" eb="2">
      <t>ガクメン</t>
    </rPh>
    <rPh sb="2" eb="4">
      <t>ゴウケイ</t>
    </rPh>
    <phoneticPr fontId="1"/>
  </si>
  <si>
    <t>1ｼｰﾄあたりの
額面合計</t>
    <rPh sb="9" eb="11">
      <t>ガクメン</t>
    </rPh>
    <rPh sb="11" eb="13">
      <t>ゴウケイ</t>
    </rPh>
    <phoneticPr fontId="1"/>
  </si>
  <si>
    <t>買取依頼書</t>
    <rPh sb="0" eb="2">
      <t>カイトリ</t>
    </rPh>
    <rPh sb="2" eb="5">
      <t>イライショ</t>
    </rPh>
    <phoneticPr fontId="1"/>
  </si>
  <si>
    <t>この書類は、古物営業法第15条第1項の署名文書として使用します。</t>
  </si>
  <si>
    <t xml:space="preserve">ご送付がない場合は、お買取は出来かねますのでご了承ください。 </t>
    <rPh sb="1" eb="3">
      <t>ソウフ</t>
    </rPh>
    <phoneticPr fontId="1"/>
  </si>
  <si>
    <t>TEL：048-872-8020    FAX：048-872-3233</t>
  </si>
  <si>
    <t>発送日</t>
    <rPh sb="0" eb="3">
      <t>ハッソウビ</t>
    </rPh>
    <phoneticPr fontId="1"/>
  </si>
  <si>
    <t>西暦４桁</t>
    <rPh sb="0" eb="2">
      <t>セイレキ</t>
    </rPh>
    <rPh sb="3" eb="4">
      <t>ケタ</t>
    </rPh>
    <phoneticPr fontId="1"/>
  </si>
  <si>
    <t>弊社ご利用</t>
    <rPh sb="0" eb="2">
      <t>ヘイシャ</t>
    </rPh>
    <rPh sb="3" eb="5">
      <t>リヨウ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</si>
  <si>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</si>
  <si>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</si>
  <si>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</si>
  <si>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〒</t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</si>
  <si>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</si>
  <si>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</si>
  <si>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</si>
  <si>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１．古物営業許可証のコピー</t>
    <phoneticPr fontId="1"/>
  </si>
  <si>
    <t>２．登記簿謄本（履歴事項全部証明書）  ※発行日から３ヶ月以内</t>
    <phoneticPr fontId="1"/>
  </si>
  <si>
    <t>もしくは、代表者様の身分確認書類（免許証、保険証等）のコピー（住所記載面と裏面）</t>
    <rPh sb="24" eb="25">
      <t>ナド</t>
    </rPh>
    <phoneticPr fontId="1"/>
  </si>
  <si>
    <t>※「保険証」の場合、必ず「保険者番号及び被保険者記号・番号・記号」を黒で塗りつぶして、ご送付ください。</t>
    <rPh sb="44" eb="46">
      <t>ソウフ</t>
    </rPh>
    <phoneticPr fontId="1"/>
  </si>
  <si>
    <t>T</t>
    <phoneticPr fontId="1"/>
  </si>
  <si>
    <t>振込先情報</t>
    <rPh sb="0" eb="3">
      <t>フリコミサキ</t>
    </rPh>
    <rPh sb="3" eb="5">
      <t>ジョウホウ</t>
    </rPh>
    <phoneticPr fontId="1"/>
  </si>
  <si>
    <t>銀行</t>
    <rPh sb="0" eb="2">
      <t>ギンコウ</t>
    </rPh>
    <phoneticPr fontId="1"/>
  </si>
  <si>
    <t>銀行名</t>
    <rPh sb="0" eb="2">
      <t>ギンコウ</t>
    </rPh>
    <rPh sb="2" eb="3">
      <t>メイ</t>
    </rPh>
    <phoneticPr fontId="1"/>
  </si>
  <si>
    <t>支店名</t>
    <rPh sb="0" eb="2">
      <t>シテン</t>
    </rPh>
    <rPh sb="2" eb="3">
      <t>メイ</t>
    </rPh>
    <phoneticPr fontId="1"/>
  </si>
  <si>
    <t>カタカナで入力してください</t>
    <rPh sb="5" eb="7">
      <t>ニュウリョク</t>
    </rPh>
    <phoneticPr fontId="1"/>
  </si>
  <si>
    <t>科目</t>
    <rPh sb="0" eb="2">
      <t>カモク</t>
    </rPh>
    <phoneticPr fontId="1"/>
  </si>
  <si>
    <t>（普通または当座を記入）</t>
    <rPh sb="1" eb="3">
      <t>フツウ</t>
    </rPh>
    <rPh sb="6" eb="8">
      <t>トウザ</t>
    </rPh>
    <rPh sb="9" eb="11">
      <t>キニュウ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</si>
  <si>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</si>
  <si>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</si>
  <si>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郵便局</t>
    <rPh sb="0" eb="3">
      <t>ユウビンキョク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</si>
  <si>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</si>
  <si>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</si>
  <si>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　※お振込み手数料は合計金額からマイナスされます</t>
  </si>
  <si>
    <t>　＜ご注意＞査定にご納得いただき買取決定後、切手を保管しているファイル・ブック等の返却を希望の場合は</t>
  </si>
  <si>
    <t>　　　　　　　　 その送料をご負担いただくことになります。できる限り商品のみでのご郵送をお願いします。</t>
  </si>
  <si>
    <t>電話：048-872-8020　　ＦＡＸ：048-872-3233</t>
    <rPh sb="0" eb="2">
      <t>デンワ</t>
    </rPh>
    <phoneticPr fontId="1"/>
  </si>
  <si>
    <r>
      <rPr>
        <b/>
        <sz val="10"/>
        <color rgb="FFFF0000"/>
        <rFont val="ＭＳ Ｐゴシック"/>
        <family val="3"/>
        <charset val="128"/>
      </rPr>
      <t>すべて必須項目</t>
    </r>
    <r>
      <rPr>
        <sz val="10"/>
        <color rgb="FFFF0000"/>
        <rFont val="ＭＳ Ｐゴシック"/>
        <family val="3"/>
        <charset val="128"/>
      </rPr>
      <t>となりますので、必ずご記入ください。</t>
    </r>
    <phoneticPr fontId="1"/>
  </si>
  <si>
    <t>買取金額</t>
    <rPh sb="0" eb="2">
      <t>カイトリ</t>
    </rPh>
    <rPh sb="2" eb="4">
      <t>キンガク</t>
    </rPh>
    <phoneticPr fontId="1"/>
  </si>
  <si>
    <t>1ｼｰﾄ、1台紙、
1完封、1完箱あたりの
枚数(ﾊﾞﾗ1枚は1)
を入力↓</t>
    <rPh sb="6" eb="8">
      <t>ダイシ</t>
    </rPh>
    <rPh sb="11" eb="13">
      <t>カンフウ</t>
    </rPh>
    <rPh sb="15" eb="17">
      <t>カンハコ</t>
    </rPh>
    <rPh sb="22" eb="24">
      <t>マイスウ</t>
    </rPh>
    <rPh sb="29" eb="30">
      <t>マイ</t>
    </rPh>
    <rPh sb="35" eb="37">
      <t>ニュウリョク</t>
    </rPh>
    <phoneticPr fontId="1"/>
  </si>
  <si>
    <t>ｼｰﾄ数を
入力↓</t>
    <rPh sb="3" eb="4">
      <t>カズ</t>
    </rPh>
    <rPh sb="6" eb="8">
      <t>ニュウリョク</t>
    </rPh>
    <phoneticPr fontId="1"/>
  </si>
  <si>
    <t>買取額2</t>
    <rPh sb="0" eb="2">
      <t>カイトリ</t>
    </rPh>
    <rPh sb="2" eb="3">
      <t>ガク</t>
    </rPh>
    <phoneticPr fontId="1"/>
  </si>
  <si>
    <t>額面合計額2</t>
    <rPh sb="0" eb="2">
      <t>ガクメン</t>
    </rPh>
    <rPh sb="2" eb="4">
      <t>ゴウケイ</t>
    </rPh>
    <rPh sb="4" eb="5">
      <t>ガク</t>
    </rPh>
    <phoneticPr fontId="1"/>
  </si>
  <si>
    <t>買取額1</t>
    <rPh sb="0" eb="2">
      <t>カイトリ</t>
    </rPh>
    <rPh sb="2" eb="3">
      <t>ガク</t>
    </rPh>
    <phoneticPr fontId="1"/>
  </si>
  <si>
    <t>郵便番号</t>
    <rPh sb="0" eb="2">
      <t>ユウビン</t>
    </rPh>
    <rPh sb="2" eb="4">
      <t>バンゴウ</t>
    </rPh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</si>
  <si>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</si>
  <si>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</si>
  <si>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到着
予定日</t>
    <rPh sb="0" eb="2">
      <t>トウチャク</t>
    </rPh>
    <rPh sb="3" eb="6">
      <t>ヨテイビ</t>
    </rPh>
    <phoneticPr fontId="1"/>
  </si>
  <si>
    <t>宅配会社名</t>
    <rPh sb="0" eb="2">
      <t>タクハイ</t>
    </rPh>
    <rPh sb="2" eb="4">
      <t>カイシャ</t>
    </rPh>
    <rPh sb="4" eb="5">
      <t>メイ</t>
    </rPh>
    <phoneticPr fontId="1"/>
  </si>
  <si>
    <t>追跡番号</t>
    <rPh sb="0" eb="2">
      <t>ツイセキ</t>
    </rPh>
    <rPh sb="2" eb="4">
      <t>バンゴウ</t>
    </rPh>
    <phoneticPr fontId="1"/>
  </si>
  <si>
    <t>都道府県・市区町村・番地までを入力してください</t>
    <rPh sb="0" eb="4">
      <t>トドウフケン</t>
    </rPh>
    <rPh sb="5" eb="9">
      <t>シクチョウソン</t>
    </rPh>
    <rPh sb="10" eb="12">
      <t>バンチ</t>
    </rPh>
    <rPh sb="15" eb="17">
      <t>ニュウリョク</t>
    </rPh>
    <phoneticPr fontId="1"/>
  </si>
  <si>
    <t xml:space="preserve">注）２回目以降のお取引であっても、初回取引時からご住所等に変更がある方は、再度、上記の確認書類を必ずご送付ください。 </t>
    <phoneticPr fontId="1"/>
  </si>
  <si>
    <t>⇒登録番号（T＋13桁）</t>
    <rPh sb="1" eb="3">
      <t>トウロク</t>
    </rPh>
    <rPh sb="3" eb="5">
      <t>バンゴウ</t>
    </rPh>
    <rPh sb="10" eb="11">
      <t>ケタ</t>
    </rPh>
    <phoneticPr fontId="1"/>
  </si>
  <si>
    <t>漢字</t>
    <rPh sb="0" eb="2">
      <t>カンジ</t>
    </rPh>
    <phoneticPr fontId="1"/>
  </si>
  <si>
    <t>カナ</t>
    <phoneticPr fontId="1"/>
  </si>
  <si>
    <t>略称不可。正式名称で入力してください</t>
    <rPh sb="0" eb="2">
      <t>リャクショウ</t>
    </rPh>
    <rPh sb="2" eb="4">
      <t>フカ</t>
    </rPh>
    <rPh sb="5" eb="7">
      <t>セイシキ</t>
    </rPh>
    <rPh sb="7" eb="9">
      <t>メイショウ</t>
    </rPh>
    <rPh sb="10" eb="12">
      <t>ニュウリョク</t>
    </rPh>
    <phoneticPr fontId="1"/>
  </si>
  <si>
    <t>番地以降の建物名等を入力してください</t>
    <rPh sb="0" eb="2">
      <t>バンチ</t>
    </rPh>
    <rPh sb="2" eb="4">
      <t>イコウ</t>
    </rPh>
    <rPh sb="5" eb="7">
      <t>タテモノ</t>
    </rPh>
    <rPh sb="7" eb="8">
      <t>メイ</t>
    </rPh>
    <rPh sb="8" eb="9">
      <t>ナド</t>
    </rPh>
    <rPh sb="10" eb="12">
      <t>ニュウリョク</t>
    </rPh>
    <phoneticPr fontId="1"/>
  </si>
  <si>
    <t>↑</t>
    <phoneticPr fontId="1"/>
  </si>
  <si>
    <t>取扱なし</t>
    <rPh sb="0" eb="2">
      <t>トリアツカ</t>
    </rPh>
    <phoneticPr fontId="1"/>
  </si>
  <si>
    <t>a.同額面ｼｰﾄ</t>
    <rPh sb="2" eb="3">
      <t>ドウ</t>
    </rPh>
    <rPh sb="3" eb="5">
      <t>ガクメン</t>
    </rPh>
    <phoneticPr fontId="1"/>
  </si>
  <si>
    <t>b.バラ１枚</t>
    <rPh sb="5" eb="6">
      <t>マイ</t>
    </rPh>
    <phoneticPr fontId="1"/>
  </si>
  <si>
    <t>a.バラ１枚</t>
    <rPh sb="5" eb="6">
      <t>マイ</t>
    </rPh>
    <phoneticPr fontId="1"/>
  </si>
  <si>
    <t>b.完封</t>
    <rPh sb="2" eb="4">
      <t>カンプウ</t>
    </rPh>
    <phoneticPr fontId="1"/>
  </si>
  <si>
    <t>c.完箱</t>
    <rPh sb="2" eb="4">
      <t>カンハコ</t>
    </rPh>
    <phoneticPr fontId="1"/>
  </si>
  <si>
    <t>b.同額面ｼｰﾄ</t>
    <rPh sb="2" eb="3">
      <t>ドウ</t>
    </rPh>
    <rPh sb="3" eb="5">
      <t>ガクメン</t>
    </rPh>
    <phoneticPr fontId="1"/>
  </si>
  <si>
    <t>A.普通切手</t>
    <rPh sb="2" eb="4">
      <t>フツウ</t>
    </rPh>
    <rPh sb="4" eb="6">
      <t>キッテ</t>
    </rPh>
    <phoneticPr fontId="1"/>
  </si>
  <si>
    <t>B.記念切手</t>
    <rPh sb="2" eb="4">
      <t>キネン</t>
    </rPh>
    <rPh sb="4" eb="6">
      <t>キッテ</t>
    </rPh>
    <phoneticPr fontId="1"/>
  </si>
  <si>
    <t>C.レターパック</t>
  </si>
  <si>
    <t>C.レターパック</t>
    <phoneticPr fontId="1"/>
  </si>
  <si>
    <t>D.はがき</t>
  </si>
  <si>
    <t>D.はがき</t>
    <phoneticPr fontId="1"/>
  </si>
  <si>
    <t>E.収入印紙</t>
    <rPh sb="2" eb="4">
      <t>シュウニュウ</t>
    </rPh>
    <rPh sb="4" eb="6">
      <t>インシ</t>
    </rPh>
    <phoneticPr fontId="1"/>
  </si>
  <si>
    <t>F.テレカ</t>
    <phoneticPr fontId="1"/>
  </si>
  <si>
    <t>切手１枚
あたりの
額面金額を
入力↓</t>
    <rPh sb="10" eb="12">
      <t>ガクメン</t>
    </rPh>
    <rPh sb="12" eb="14">
      <t>キンガク</t>
    </rPh>
    <rPh sb="16" eb="18">
      <t>ニュウリョク</t>
    </rPh>
    <phoneticPr fontId="1"/>
  </si>
  <si>
    <t>1ｼｰﾄ
あたりの
枚数を入力↓</t>
    <rPh sb="10" eb="12">
      <t>マイスウ</t>
    </rPh>
    <rPh sb="13" eb="15">
      <t>ニュウリョク</t>
    </rPh>
    <phoneticPr fontId="1"/>
  </si>
  <si>
    <t>ヤマト運輸</t>
    <rPh sb="3" eb="5">
      <t>ウンユ</t>
    </rPh>
    <phoneticPr fontId="1"/>
  </si>
  <si>
    <t>数字を入力
↓</t>
    <rPh sb="0" eb="2">
      <t>スウジ</t>
    </rPh>
    <rPh sb="3" eb="5">
      <t>ニュウリョク</t>
    </rPh>
    <phoneticPr fontId="1"/>
  </si>
  <si>
    <t>買取%</t>
    <rPh sb="0" eb="2">
      <t>カイトリ</t>
    </rPh>
    <phoneticPr fontId="1"/>
  </si>
  <si>
    <t>c.バラ１枚</t>
    <rPh sb="5" eb="6">
      <t>マイ</t>
    </rPh>
    <phoneticPr fontId="1"/>
  </si>
  <si>
    <t>d.A4バラ台紙</t>
    <rPh sb="6" eb="8">
      <t>ダイシ</t>
    </rPh>
    <phoneticPr fontId="1"/>
  </si>
  <si>
    <t>e.A3バラ台紙</t>
    <rPh sb="6" eb="8">
      <t>ダイシ</t>
    </rPh>
    <phoneticPr fontId="1"/>
  </si>
  <si>
    <t>f.A3ｼｰﾄ台紙</t>
    <rPh sb="7" eb="9">
      <t>ダイシ</t>
    </rPh>
    <phoneticPr fontId="1"/>
  </si>
  <si>
    <t>b.同額面(小型)</t>
    <rPh sb="2" eb="3">
      <t>ドウ</t>
    </rPh>
    <rPh sb="3" eb="5">
      <t>ガクメン</t>
    </rPh>
    <rPh sb="6" eb="8">
      <t>コガタ</t>
    </rPh>
    <phoneticPr fontId="1"/>
  </si>
  <si>
    <t>●　確認書類（弊社ご利用が新規の場合）</t>
    <rPh sb="2" eb="4">
      <t>カクニン</t>
    </rPh>
    <rPh sb="4" eb="6">
      <t>ショルイ</t>
    </rPh>
    <phoneticPr fontId="1"/>
  </si>
  <si>
    <r>
      <t>※ 「適格請求書発行事業者」登録に関するご質問 ※</t>
    </r>
    <r>
      <rPr>
        <sz val="12"/>
        <color rgb="FFFF0000"/>
        <rFont val="Meiryo UI"/>
        <family val="3"/>
        <charset val="128"/>
      </rPr>
      <t>（記載が無い場合はお買取出来かねます）</t>
    </r>
    <phoneticPr fontId="1"/>
  </si>
  <si>
    <t>額面金額</t>
    <rPh sb="0" eb="2">
      <t>ガクメン</t>
    </rPh>
    <rPh sb="2" eb="4">
      <t>キンガク</t>
    </rPh>
    <phoneticPr fontId="1"/>
  </si>
  <si>
    <t>このシートの合計</t>
    <rPh sb="6" eb="8">
      <t>ゴウケイ</t>
    </rPh>
    <phoneticPr fontId="1"/>
  </si>
  <si>
    <t>買取額</t>
    <rPh sb="0" eb="2">
      <t>カイトリ</t>
    </rPh>
    <rPh sb="2" eb="3">
      <t>ガク</t>
    </rPh>
    <phoneticPr fontId="1"/>
  </si>
  <si>
    <t>a.ﾊﾞﾗ１枚</t>
    <rPh sb="6" eb="7">
      <t>マイ</t>
    </rPh>
    <phoneticPr fontId="1"/>
  </si>
  <si>
    <t>額面金額1</t>
    <rPh sb="0" eb="2">
      <t>ガクメン</t>
    </rPh>
    <rPh sb="2" eb="4">
      <t>キンガク</t>
    </rPh>
    <phoneticPr fontId="1"/>
  </si>
  <si>
    <t>額面金額3</t>
    <rPh sb="0" eb="2">
      <t>ガクメン</t>
    </rPh>
    <rPh sb="2" eb="4">
      <t>キンガク</t>
    </rPh>
    <phoneticPr fontId="1"/>
  </si>
  <si>
    <t>買取額3</t>
    <rPh sb="0" eb="2">
      <t>カイトリ</t>
    </rPh>
    <rPh sb="2" eb="3">
      <t>ガク</t>
    </rPh>
    <phoneticPr fontId="1"/>
  </si>
  <si>
    <t>1枚
あたりの
額面金額を
入力↓</t>
    <rPh sb="1" eb="2">
      <t>マイ</t>
    </rPh>
    <rPh sb="8" eb="10">
      <t>ガクメン</t>
    </rPh>
    <rPh sb="10" eb="12">
      <t>キンガク</t>
    </rPh>
    <rPh sb="14" eb="16">
      <t>ニュウリョク</t>
    </rPh>
    <phoneticPr fontId="1"/>
  </si>
  <si>
    <t>枚数を入力↓</t>
    <rPh sb="3" eb="5">
      <t>ニュウリョク</t>
    </rPh>
    <phoneticPr fontId="1"/>
  </si>
  <si>
    <t>埼玉県さいたま市中央区上落合１－１－１</t>
    <phoneticPr fontId="1"/>
  </si>
  <si>
    <t>さいたまマンション　1101号室</t>
    <phoneticPr fontId="1"/>
  </si>
  <si>
    <t>xxx.yyyy.zzzzz@gmail.com</t>
    <phoneticPr fontId="1"/>
  </si>
  <si>
    <t>1234567890123</t>
    <phoneticPr fontId="1"/>
  </si>
  <si>
    <t>三井住友銀行</t>
    <rPh sb="0" eb="2">
      <t>ミツイ</t>
    </rPh>
    <rPh sb="2" eb="4">
      <t>スミトモ</t>
    </rPh>
    <rPh sb="4" eb="6">
      <t>ギンコウ</t>
    </rPh>
    <phoneticPr fontId="1"/>
  </si>
  <si>
    <t>浦和支店</t>
    <rPh sb="0" eb="2">
      <t>ウラワ</t>
    </rPh>
    <rPh sb="2" eb="4">
      <t>シテン</t>
    </rPh>
    <phoneticPr fontId="1"/>
  </si>
  <si>
    <t>ウラワシテン</t>
    <phoneticPr fontId="1"/>
  </si>
  <si>
    <t>普通</t>
    <rPh sb="0" eb="2">
      <t>フツウ</t>
    </rPh>
    <phoneticPr fontId="1"/>
  </si>
  <si>
    <r>
      <rPr>
        <b/>
        <sz val="11"/>
        <color theme="0"/>
        <rFont val="Meiryo UI"/>
        <family val="3"/>
        <charset val="128"/>
      </rPr>
      <t>買取額</t>
    </r>
    <rPh sb="0" eb="2">
      <t>カイトリ</t>
    </rPh>
    <rPh sb="2" eb="3">
      <t>ガク</t>
    </rPh>
    <phoneticPr fontId="1"/>
  </si>
  <si>
    <r>
      <rPr>
        <sz val="9"/>
        <color theme="8" tint="-0.499984740745262"/>
        <rFont val="Meiryo UI"/>
        <family val="3"/>
        <charset val="128"/>
      </rPr>
      <t>数字を入力
↓</t>
    </r>
    <rPh sb="0" eb="2">
      <t>スウジ</t>
    </rPh>
    <rPh sb="3" eb="5">
      <t>ニュウリョク</t>
    </rPh>
    <phoneticPr fontId="1"/>
  </si>
  <si>
    <r>
      <rPr>
        <b/>
        <sz val="10"/>
        <color theme="0"/>
        <rFont val="Meiryo UI"/>
        <family val="3"/>
        <charset val="128"/>
      </rPr>
      <t>買取単価</t>
    </r>
    <rPh sb="0" eb="2">
      <t>カイトリ</t>
    </rPh>
    <rPh sb="2" eb="4">
      <t>タンカ</t>
    </rPh>
    <phoneticPr fontId="1"/>
  </si>
  <si>
    <t>【商品郵送先】　〒336-0022　埼玉県さいたま市南区白幡6-13-1　　パワートレード株式会社　買取係宛</t>
    <rPh sb="1" eb="3">
      <t>ショウヒン</t>
    </rPh>
    <rPh sb="3" eb="6">
      <t>ユウソウサキ</t>
    </rPh>
    <phoneticPr fontId="1"/>
  </si>
  <si>
    <t>買取依頼書②（※混合額面切手のみ）</t>
    <rPh sb="0" eb="2">
      <t>カイトリ</t>
    </rPh>
    <rPh sb="2" eb="5">
      <t>イライショ</t>
    </rPh>
    <phoneticPr fontId="1"/>
  </si>
  <si>
    <t>買取依頼書③（※テレカのみ）</t>
    <rPh sb="0" eb="2">
      <t>カイトリ</t>
    </rPh>
    <rPh sb="2" eb="5">
      <t>イライショ</t>
    </rPh>
    <phoneticPr fontId="1"/>
  </si>
  <si>
    <r>
      <t>買取依頼書①（</t>
    </r>
    <r>
      <rPr>
        <b/>
        <sz val="14"/>
        <rFont val="Meiryo UI"/>
        <family val="3"/>
        <charset val="128"/>
      </rPr>
      <t>※</t>
    </r>
    <r>
      <rPr>
        <b/>
        <sz val="14"/>
        <color rgb="FFFF0000"/>
        <rFont val="Meiryo UI"/>
        <family val="3"/>
        <charset val="128"/>
      </rPr>
      <t>「混合額面切手」以外の</t>
    </r>
    <r>
      <rPr>
        <b/>
        <sz val="14"/>
        <color theme="1"/>
        <rFont val="Meiryo UI"/>
        <family val="3"/>
        <charset val="128"/>
      </rPr>
      <t>切手、レタパ、はがき、印紙）</t>
    </r>
    <rPh sb="0" eb="2">
      <t>カイトリ</t>
    </rPh>
    <rPh sb="2" eb="5">
      <t>イライショ</t>
    </rPh>
    <phoneticPr fontId="1"/>
  </si>
  <si>
    <t>■ご郵送される商品の内容は、「買取依頼書①（※「混合額面切手」以外の切手、レタパ、はがき、印紙）」のシート、「買取依頼書②（※混合額面切手のみ）」のシート、「買取依頼書③（※テレカのみ）」のシートそれぞれにご入力ください。</t>
    <rPh sb="79" eb="81">
      <t>カイトリ</t>
    </rPh>
    <rPh sb="81" eb="84">
      <t>イライショ</t>
    </rPh>
    <phoneticPr fontId="1"/>
  </si>
  <si>
    <r>
      <t>　※．こちらのシートには、</t>
    </r>
    <r>
      <rPr>
        <b/>
        <sz val="11"/>
        <color rgb="FFFF0000"/>
        <rFont val="Meiryo UI"/>
        <family val="3"/>
        <charset val="128"/>
      </rPr>
      <t>「混合額面切手のみ」</t>
    </r>
    <r>
      <rPr>
        <sz val="11"/>
        <color theme="1"/>
        <rFont val="Meiryo UI"/>
        <family val="3"/>
        <charset val="128"/>
      </rPr>
      <t>を入力してください。</t>
    </r>
    <rPh sb="14" eb="16">
      <t>コンゴウ</t>
    </rPh>
    <rPh sb="16" eb="18">
      <t>ガクメン</t>
    </rPh>
    <rPh sb="18" eb="20">
      <t>キッテ</t>
    </rPh>
    <rPh sb="24" eb="26">
      <t>ニュウリョク</t>
    </rPh>
    <phoneticPr fontId="1"/>
  </si>
  <si>
    <r>
      <t>　※．こちらのシートには、</t>
    </r>
    <r>
      <rPr>
        <b/>
        <sz val="11"/>
        <color rgb="FFFF0000"/>
        <rFont val="Meiryo UI"/>
        <family val="3"/>
        <charset val="128"/>
      </rPr>
      <t>「テレカのみ」</t>
    </r>
    <r>
      <rPr>
        <sz val="11"/>
        <color theme="1"/>
        <rFont val="Meiryo UI"/>
        <family val="3"/>
        <charset val="128"/>
      </rPr>
      <t>を入力してください。
　注）「額面」の部分は、50度数であれば「500円」と、105度数であれば「1050円」と入力してください。</t>
    </r>
    <rPh sb="21" eb="23">
      <t>ニュウリョク</t>
    </rPh>
    <rPh sb="32" eb="33">
      <t>チュウ</t>
    </rPh>
    <rPh sb="76" eb="78">
      <t>ニュウリョク</t>
    </rPh>
    <phoneticPr fontId="1"/>
  </si>
  <si>
    <t>全シートの総合計</t>
    <rPh sb="0" eb="1">
      <t>ゼン</t>
    </rPh>
    <rPh sb="5" eb="8">
      <t>ソウゴウケイ</t>
    </rPh>
    <phoneticPr fontId="1"/>
  </si>
  <si>
    <t>338</t>
  </si>
  <si>
    <t>0001</t>
  </si>
  <si>
    <t>1234-5678-9012</t>
    <phoneticPr fontId="1"/>
  </si>
  <si>
    <t>048-812-3456</t>
    <phoneticPr fontId="1"/>
  </si>
  <si>
    <r>
      <t>　※．こちらのシートには、</t>
    </r>
    <r>
      <rPr>
        <b/>
        <sz val="11"/>
        <color rgb="FFFF0000"/>
        <rFont val="Meiryo UI"/>
        <family val="3"/>
        <charset val="128"/>
      </rPr>
      <t>「混合額面切手」以外</t>
    </r>
    <r>
      <rPr>
        <sz val="11"/>
        <color theme="1"/>
        <rFont val="Meiryo UI"/>
        <family val="3"/>
        <charset val="128"/>
      </rPr>
      <t>の切手、レタパ、はがき、印紙を入力してください。
　注）</t>
    </r>
    <r>
      <rPr>
        <sz val="11"/>
        <color theme="4"/>
        <rFont val="Meiryo UI"/>
        <family val="3"/>
        <charset val="128"/>
      </rPr>
      <t>記念切手／同額面ｼｰﾄ</t>
    </r>
    <r>
      <rPr>
        <sz val="11"/>
        <color theme="1"/>
        <rFont val="Meiryo UI"/>
        <family val="3"/>
        <charset val="128"/>
      </rPr>
      <t>の「形態」：</t>
    </r>
    <r>
      <rPr>
        <u/>
        <sz val="11"/>
        <color rgb="FF0070C0"/>
        <rFont val="Meiryo UI"/>
        <family val="3"/>
        <charset val="128"/>
      </rPr>
      <t>1ｼｰﾄあたり10枚以上は『a.同額面ｼｰﾄ』</t>
    </r>
    <r>
      <rPr>
        <sz val="11"/>
        <color theme="1"/>
        <rFont val="Meiryo UI"/>
        <family val="3"/>
        <charset val="128"/>
      </rPr>
      <t>を、</t>
    </r>
    <r>
      <rPr>
        <u/>
        <sz val="11"/>
        <color rgb="FF0070C0"/>
        <rFont val="Meiryo UI"/>
        <family val="3"/>
        <charset val="128"/>
      </rPr>
      <t>10枚未満は『b.同額面(小型)』</t>
    </r>
    <r>
      <rPr>
        <sz val="11"/>
        <color theme="1"/>
        <rFont val="Meiryo UI"/>
        <family val="3"/>
        <charset val="128"/>
      </rPr>
      <t>を選択。</t>
    </r>
    <rPh sb="49" eb="50">
      <t>チュウ</t>
    </rPh>
    <rPh sb="77" eb="78">
      <t>マイ</t>
    </rPh>
    <rPh sb="78" eb="80">
      <t>イジョウ</t>
    </rPh>
    <rPh sb="96" eb="98">
      <t>ミマン</t>
    </rPh>
    <rPh sb="111" eb="113">
      <t>センタク</t>
    </rPh>
    <phoneticPr fontId="1"/>
  </si>
  <si>
    <r>
      <t>　※．</t>
    </r>
    <r>
      <rPr>
        <b/>
        <sz val="11"/>
        <color rgb="FFFF0000"/>
        <rFont val="Meiryo UI"/>
        <family val="3"/>
        <charset val="128"/>
      </rPr>
      <t>「買取依頼書（表紙）」シートの入力も忘れずに</t>
    </r>
    <r>
      <rPr>
        <sz val="11"/>
        <color theme="1"/>
        <rFont val="Meiryo UI"/>
        <family val="3"/>
        <charset val="128"/>
      </rPr>
      <t>、行ってください。入力がない場合は、お買取りできません。</t>
    </r>
    <rPh sb="4" eb="6">
      <t>カイトリ</t>
    </rPh>
    <rPh sb="6" eb="9">
      <t>イライショ</t>
    </rPh>
    <rPh sb="10" eb="12">
      <t>ヒョウシ</t>
    </rPh>
    <rPh sb="18" eb="20">
      <t>ニュウリョク</t>
    </rPh>
    <rPh sb="21" eb="22">
      <t>ワス</t>
    </rPh>
    <rPh sb="26" eb="27">
      <t>イ</t>
    </rPh>
    <rPh sb="34" eb="36">
      <t>ニュウリョク</t>
    </rPh>
    <rPh sb="39" eb="41">
      <t>バアイ</t>
    </rPh>
    <rPh sb="44" eb="46">
      <t>カイト</t>
    </rPh>
    <phoneticPr fontId="1"/>
  </si>
  <si>
    <r>
      <t>下記、</t>
    </r>
    <r>
      <rPr>
        <b/>
        <u val="double"/>
        <sz val="10"/>
        <color rgb="FF0070C0"/>
        <rFont val="ＭＳ Ｐゴシック"/>
        <family val="3"/>
        <charset val="128"/>
      </rPr>
      <t>いずれかを必ず選択して</t>
    </r>
    <r>
      <rPr>
        <u/>
        <sz val="10"/>
        <color rgb="FF0070C0"/>
        <rFont val="ＭＳ Ｐゴシック"/>
        <family val="3"/>
        <charset val="128"/>
      </rPr>
      <t>頂きますよう、お願い致します。</t>
    </r>
    <rPh sb="0" eb="2">
      <t>カキ</t>
    </rPh>
    <rPh sb="14" eb="15">
      <t>イタダ</t>
    </rPh>
    <rPh sb="22" eb="23">
      <t>ネガ</t>
    </rPh>
    <rPh sb="24" eb="25">
      <t>イタ</t>
    </rPh>
    <phoneticPr fontId="1"/>
  </si>
  <si>
    <t>商品1枚
あたりの
額面金額を
入力↓</t>
    <rPh sb="0" eb="2">
      <t>ショウヒン</t>
    </rPh>
    <rPh sb="3" eb="4">
      <t>マイ</t>
    </rPh>
    <rPh sb="10" eb="12">
      <t>ガクメン</t>
    </rPh>
    <rPh sb="12" eb="14">
      <t>キンガク</t>
    </rPh>
    <rPh sb="16" eb="18">
      <t>ニュウリョク</t>
    </rPh>
    <phoneticPr fontId="1"/>
  </si>
  <si>
    <t>氏 名</t>
    <rPh sb="0" eb="1">
      <t>シ</t>
    </rPh>
    <rPh sb="2" eb="3">
      <t>ナ</t>
    </rPh>
    <phoneticPr fontId="1"/>
  </si>
  <si>
    <t>１．住民票の写し　（コピー不可／発行日から３ヶ月以内）</t>
    <phoneticPr fontId="1"/>
  </si>
  <si>
    <t>※マイナンバーの記載がある際は黒で塗り潰してください。</t>
    <phoneticPr fontId="1"/>
  </si>
  <si>
    <t>２．印鑑登録証明書　（コピー不可／発行日から３ヶ月以内）</t>
    <phoneticPr fontId="1"/>
  </si>
  <si>
    <t>※証明書に登録印鑑のご捺印をお願い致します。</t>
    <phoneticPr fontId="1"/>
  </si>
  <si>
    <t>○「古物営業許可証」をお持ちの方は左記に代わり、下記２点（両方）の書類にて本人確認をさせて頂きます。</t>
    <rPh sb="2" eb="9">
      <t>コブツエイギョウキョカショウ</t>
    </rPh>
    <rPh sb="12" eb="13">
      <t>モ</t>
    </rPh>
    <rPh sb="15" eb="16">
      <t>カタ</t>
    </rPh>
    <rPh sb="17" eb="19">
      <t>サキ</t>
    </rPh>
    <rPh sb="20" eb="21">
      <t>カ</t>
    </rPh>
    <rPh sb="24" eb="26">
      <t>カキ</t>
    </rPh>
    <rPh sb="27" eb="28">
      <t>テン</t>
    </rPh>
    <rPh sb="29" eb="31">
      <t>リョウホウ</t>
    </rPh>
    <rPh sb="33" eb="35">
      <t>ショルイ</t>
    </rPh>
    <rPh sb="37" eb="41">
      <t>ホンニンカクニン</t>
    </rPh>
    <rPh sb="45" eb="46">
      <t>イタダ</t>
    </rPh>
    <phoneticPr fontId="1"/>
  </si>
  <si>
    <t>※「古物商許可番号」と「代表者の氏名」があるページの見開き</t>
    <phoneticPr fontId="1"/>
  </si>
  <si>
    <t>1234567</t>
    <phoneticPr fontId="1"/>
  </si>
  <si>
    <t>埼玉　太郎</t>
    <rPh sb="0" eb="2">
      <t>サイタマ</t>
    </rPh>
    <rPh sb="3" eb="5">
      <t>タロウ</t>
    </rPh>
    <phoneticPr fontId="1"/>
  </si>
  <si>
    <t>サイタマ　タロウ</t>
    <phoneticPr fontId="1"/>
  </si>
  <si>
    <t>PT01 ver1.20</t>
    <phoneticPr fontId="1"/>
  </si>
  <si>
    <r>
      <t>←適格請求書発行事業者の場合は、
　　</t>
    </r>
    <r>
      <rPr>
        <b/>
        <sz val="8"/>
        <color rgb="FFFF0000"/>
        <rFont val="ＭＳ Ｐゴシック"/>
        <family val="3"/>
        <charset val="128"/>
      </rPr>
      <t>ハイフン（-）なしの13桁</t>
    </r>
    <r>
      <rPr>
        <sz val="8"/>
        <color rgb="FFFF0000"/>
        <rFont val="ＭＳ Ｐゴシック"/>
        <family val="3"/>
        <charset val="128"/>
      </rPr>
      <t>の番号を</t>
    </r>
    <r>
      <rPr>
        <b/>
        <sz val="8"/>
        <color rgb="FFFF0000"/>
        <rFont val="ＭＳ Ｐゴシック"/>
        <family val="3"/>
        <charset val="128"/>
      </rPr>
      <t>半角で</t>
    </r>
    <r>
      <rPr>
        <sz val="8"/>
        <color rgb="FFFF0000"/>
        <rFont val="ＭＳ Ｐゴシック"/>
        <family val="3"/>
        <charset val="128"/>
      </rPr>
      <t>入力</t>
    </r>
    <rPh sb="1" eb="3">
      <t>テキカク</t>
    </rPh>
    <rPh sb="3" eb="6">
      <t>セイキュウショ</t>
    </rPh>
    <rPh sb="6" eb="8">
      <t>ハッコウ</t>
    </rPh>
    <rPh sb="8" eb="11">
      <t>ジギョウシャ</t>
    </rPh>
    <rPh sb="12" eb="14">
      <t>バアイ</t>
    </rPh>
    <rPh sb="36" eb="38">
      <t>ハンカク</t>
    </rPh>
    <phoneticPr fontId="1"/>
  </si>
  <si>
    <t>Power Trade K.K. 2024/1/1</t>
    <phoneticPr fontId="1"/>
  </si>
  <si>
    <t>●　確認書類（新規のご利用／古物営業許可証をお持ちの場合）</t>
    <rPh sb="2" eb="4">
      <t>カクニン</t>
    </rPh>
    <rPh sb="4" eb="6">
      <t>ショルイ</t>
    </rPh>
    <rPh sb="7" eb="9">
      <t>シンキ</t>
    </rPh>
    <rPh sb="14" eb="16">
      <t>コブツ</t>
    </rPh>
    <rPh sb="16" eb="18">
      <t>エイギョウ</t>
    </rPh>
    <rPh sb="18" eb="21">
      <t>キョカショウ</t>
    </rPh>
    <rPh sb="23" eb="24">
      <t>モ</t>
    </rPh>
    <phoneticPr fontId="1"/>
  </si>
  <si>
    <t>○ 弊社のご利用が初めてのお客様（個人）は下記いずれかの書類をお送りください。</t>
    <rPh sb="14" eb="15">
      <t>キャク</t>
    </rPh>
    <rPh sb="17" eb="19">
      <t>コジン</t>
    </rPh>
    <phoneticPr fontId="1"/>
  </si>
  <si>
    <t>（※必ず原本をご送付ください）</t>
    <rPh sb="2" eb="3">
      <t>カナラ</t>
    </rPh>
    <rPh sb="4" eb="6">
      <t>ゲンポン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</si>
</sst>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%"/>
  </numFmts>
  <fonts count="4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8" tint="-0.499984740745262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0"/>
      <color rgb="FFFF0000"/>
      <name val="ＭＳ Ｐゴシック"/>
      <family val="3"/>
      <charset val="128"/>
    </font>
    <font>
      <u/>
      <sz val="10"/>
      <color rgb="FF0070C0"/>
      <name val="ＭＳ Ｐゴシック"/>
      <family val="3"/>
      <charset val="128"/>
    </font>
    <font>
      <b/>
      <u val="double"/>
      <sz val="10"/>
      <color rgb="FF0070C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b/>
      <sz val="12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Times New Roman"/>
      <family val="1"/>
    </font>
    <font>
      <b/>
      <sz val="11"/>
      <color theme="0"/>
      <name val="Meiryo UI"/>
      <family val="3"/>
      <charset val="128"/>
    </font>
    <font>
      <i/>
      <sz val="8"/>
      <color theme="1" tint="0.249977111117893"/>
      <name val="Arial"/>
      <family val="2"/>
    </font>
    <font>
      <sz val="14"/>
      <color theme="1"/>
      <name val="游ゴシック"/>
      <family val="2"/>
      <charset val="128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2"/>
      <color theme="1"/>
      <name val="Times New Roman"/>
      <family val="1"/>
    </font>
    <font>
      <sz val="9"/>
      <color theme="8" tint="-0.499984740745262"/>
      <name val="Times New Roman"/>
      <family val="1"/>
    </font>
    <font>
      <b/>
      <sz val="10"/>
      <color theme="0"/>
      <name val="Times New Roman"/>
      <family val="1"/>
    </font>
    <font>
      <sz val="11"/>
      <color theme="4"/>
      <name val="Meiryo UI"/>
      <family val="3"/>
      <charset val="128"/>
    </font>
    <font>
      <u/>
      <sz val="11"/>
      <color rgb="FF0070C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AFFFF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2060"/>
      </left>
      <right style="thin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rgb="FF002060"/>
      </left>
      <right style="thin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FF0000"/>
      </left>
      <right style="thin">
        <color theme="4"/>
      </right>
      <top style="thick">
        <color rgb="FFFF0000"/>
      </top>
      <bottom style="thick">
        <color rgb="FFFF0000"/>
      </bottom>
      <diagonal/>
    </border>
    <border>
      <left style="thin">
        <color theme="4"/>
      </left>
      <right style="thin">
        <color theme="4"/>
      </right>
      <top style="thick">
        <color rgb="FFFF0000"/>
      </top>
      <bottom style="thick">
        <color rgb="FFFF0000"/>
      </bottom>
      <diagonal/>
    </border>
    <border>
      <left style="thin">
        <color theme="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auto="1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auto="1"/>
      </right>
      <top/>
      <bottom style="thin">
        <color rgb="FF0070C0"/>
      </bottom>
      <diagonal/>
    </border>
  </borders>
  <cellStyleXfs count="5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7" fillId="0" borderId="9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14" xfId="0" applyFont="1" applyBorder="1">
      <alignment vertical="center"/>
    </xf>
    <xf numFmtId="0" fontId="17" fillId="0" borderId="0" xfId="0" applyFont="1">
      <alignment vertical="center"/>
    </xf>
    <xf numFmtId="0" fontId="17" fillId="0" borderId="16" xfId="0" applyFont="1" applyBorder="1">
      <alignment vertical="center"/>
    </xf>
    <xf numFmtId="0" fontId="13" fillId="0" borderId="16" xfId="0" applyFont="1" applyBorder="1">
      <alignment vertical="center"/>
    </xf>
    <xf numFmtId="9" fontId="3" fillId="0" borderId="0" xfId="3" applyFont="1">
      <alignment vertical="center"/>
    </xf>
    <xf numFmtId="9" fontId="5" fillId="0" borderId="0" xfId="3" applyFont="1" applyAlignment="1">
      <alignment horizontal="center" vertical="center"/>
    </xf>
    <xf numFmtId="9" fontId="9" fillId="2" borderId="0" xfId="3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6" fontId="11" fillId="3" borderId="1" xfId="1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6" fillId="3" borderId="6" xfId="0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13" fillId="0" borderId="15" xfId="0" applyFont="1" applyBorder="1">
      <alignment vertical="center"/>
    </xf>
    <xf numFmtId="0" fontId="6" fillId="0" borderId="1" xfId="0" applyFont="1" applyBorder="1" applyProtection="1">
      <alignment vertical="center"/>
      <protection locked="0"/>
    </xf>
    <xf numFmtId="6" fontId="10" fillId="0" borderId="1" xfId="1" applyFont="1" applyBorder="1" applyProtection="1">
      <alignment vertical="center"/>
      <protection locked="0"/>
    </xf>
    <xf numFmtId="0" fontId="18" fillId="0" borderId="15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18" fillId="0" borderId="9" xfId="0" applyFont="1" applyBorder="1" applyProtection="1">
      <alignment vertical="center"/>
      <protection locked="0"/>
    </xf>
    <xf numFmtId="0" fontId="18" fillId="0" borderId="10" xfId="0" applyFont="1" applyBorder="1" applyProtection="1">
      <alignment vertical="center"/>
      <protection locked="0"/>
    </xf>
    <xf numFmtId="0" fontId="17" fillId="0" borderId="8" xfId="0" applyFont="1" applyBorder="1" applyProtection="1">
      <alignment vertical="center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3" borderId="0" xfId="0" applyFill="1">
      <alignment vertical="center"/>
    </xf>
    <xf numFmtId="176" fontId="6" fillId="0" borderId="1" xfId="3" applyNumberFormat="1" applyFont="1" applyBorder="1" applyProtection="1">
      <alignment vertical="center"/>
      <protection locked="0"/>
    </xf>
    <xf numFmtId="38" fontId="0" fillId="0" borderId="0" xfId="4" applyFont="1">
      <alignment vertical="center"/>
    </xf>
    <xf numFmtId="38" fontId="3" fillId="0" borderId="0" xfId="4" applyFont="1">
      <alignment vertical="center"/>
    </xf>
    <xf numFmtId="38" fontId="5" fillId="0" borderId="0" xfId="4" applyFont="1" applyAlignment="1">
      <alignment horizontal="center" vertical="center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38" fontId="6" fillId="0" borderId="1" xfId="4" applyFont="1" applyBorder="1" applyProtection="1">
      <alignment vertical="center"/>
      <protection locked="0"/>
    </xf>
    <xf numFmtId="0" fontId="28" fillId="5" borderId="34" xfId="0" applyFont="1" applyFill="1" applyBorder="1">
      <alignment vertical="center"/>
    </xf>
    <xf numFmtId="0" fontId="13" fillId="5" borderId="35" xfId="0" applyFont="1" applyFill="1" applyBorder="1">
      <alignment vertical="center"/>
    </xf>
    <xf numFmtId="0" fontId="13" fillId="5" borderId="36" xfId="0" applyFont="1" applyFill="1" applyBorder="1">
      <alignment vertical="center"/>
    </xf>
    <xf numFmtId="0" fontId="32" fillId="6" borderId="38" xfId="0" applyFont="1" applyFill="1" applyBorder="1" applyAlignment="1">
      <alignment horizontal="center" vertical="center"/>
    </xf>
    <xf numFmtId="6" fontId="31" fillId="0" borderId="38" xfId="0" applyNumberFormat="1" applyFont="1" applyBorder="1">
      <alignment vertical="center"/>
    </xf>
    <xf numFmtId="6" fontId="31" fillId="0" borderId="39" xfId="0" applyNumberFormat="1" applyFont="1" applyBorder="1">
      <alignment vertical="center"/>
    </xf>
    <xf numFmtId="0" fontId="3" fillId="4" borderId="38" xfId="0" applyFont="1" applyFill="1" applyBorder="1" applyAlignment="1">
      <alignment horizontal="center" vertical="center"/>
    </xf>
    <xf numFmtId="9" fontId="3" fillId="4" borderId="38" xfId="3" applyFont="1" applyFill="1" applyBorder="1" applyAlignment="1">
      <alignment horizontal="center" vertical="center"/>
    </xf>
    <xf numFmtId="0" fontId="13" fillId="7" borderId="29" xfId="0" applyFont="1" applyFill="1" applyBorder="1">
      <alignment vertical="center"/>
    </xf>
    <xf numFmtId="0" fontId="21" fillId="7" borderId="0" xfId="0" applyFont="1" applyFill="1">
      <alignment vertical="center"/>
    </xf>
    <xf numFmtId="0" fontId="13" fillId="7" borderId="0" xfId="0" applyFont="1" applyFill="1">
      <alignment vertical="center"/>
    </xf>
    <xf numFmtId="0" fontId="13" fillId="7" borderId="30" xfId="0" applyFont="1" applyFill="1" applyBorder="1">
      <alignment vertical="center"/>
    </xf>
    <xf numFmtId="0" fontId="23" fillId="7" borderId="0" xfId="0" applyFont="1" applyFill="1">
      <alignment vertical="center"/>
    </xf>
    <xf numFmtId="0" fontId="13" fillId="7" borderId="31" xfId="0" applyFont="1" applyFill="1" applyBorder="1">
      <alignment vertical="center"/>
    </xf>
    <xf numFmtId="0" fontId="13" fillId="7" borderId="32" xfId="0" applyFont="1" applyFill="1" applyBorder="1">
      <alignment vertical="center"/>
    </xf>
    <xf numFmtId="0" fontId="13" fillId="7" borderId="33" xfId="0" applyFont="1" applyFill="1" applyBorder="1">
      <alignment vertical="center"/>
    </xf>
    <xf numFmtId="0" fontId="34" fillId="0" borderId="0" xfId="0" applyFont="1">
      <alignment vertical="center"/>
    </xf>
    <xf numFmtId="0" fontId="16" fillId="7" borderId="40" xfId="0" applyFont="1" applyFill="1" applyBorder="1" applyAlignment="1">
      <alignment horizontal="right" vertical="center"/>
    </xf>
    <xf numFmtId="9" fontId="35" fillId="0" borderId="0" xfId="3" applyFont="1">
      <alignment vertical="center"/>
    </xf>
    <xf numFmtId="9" fontId="36" fillId="6" borderId="38" xfId="3" applyFont="1" applyFill="1" applyBorder="1" applyAlignment="1">
      <alignment horizontal="center" vertical="center"/>
    </xf>
    <xf numFmtId="9" fontId="37" fillId="0" borderId="0" xfId="3" applyFont="1" applyAlignment="1">
      <alignment horizontal="center" vertical="center"/>
    </xf>
    <xf numFmtId="9" fontId="38" fillId="0" borderId="1" xfId="3" applyFont="1" applyBorder="1" applyAlignment="1">
      <alignment horizontal="center" vertical="center" wrapText="1"/>
    </xf>
    <xf numFmtId="9" fontId="39" fillId="2" borderId="0" xfId="3" applyFont="1" applyFill="1" applyBorder="1" applyAlignment="1">
      <alignment horizontal="center"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13" fillId="8" borderId="18" xfId="0" applyFont="1" applyFill="1" applyBorder="1">
      <alignment vertical="center"/>
    </xf>
    <xf numFmtId="0" fontId="13" fillId="8" borderId="19" xfId="0" applyFont="1" applyFill="1" applyBorder="1">
      <alignment vertical="center"/>
    </xf>
    <xf numFmtId="0" fontId="13" fillId="8" borderId="20" xfId="0" applyFont="1" applyFill="1" applyBorder="1">
      <alignment vertical="center"/>
    </xf>
    <xf numFmtId="0" fontId="13" fillId="8" borderId="21" xfId="0" applyFont="1" applyFill="1" applyBorder="1">
      <alignment vertical="center"/>
    </xf>
    <xf numFmtId="0" fontId="13" fillId="8" borderId="0" xfId="0" applyFont="1" applyFill="1">
      <alignment vertical="center"/>
    </xf>
    <xf numFmtId="0" fontId="13" fillId="8" borderId="22" xfId="0" applyFont="1" applyFill="1" applyBorder="1">
      <alignment vertical="center"/>
    </xf>
    <xf numFmtId="0" fontId="13" fillId="8" borderId="46" xfId="0" applyFont="1" applyFill="1" applyBorder="1">
      <alignment vertical="center"/>
    </xf>
    <xf numFmtId="0" fontId="13" fillId="8" borderId="47" xfId="0" applyFont="1" applyFill="1" applyBorder="1">
      <alignment vertical="center"/>
    </xf>
    <xf numFmtId="0" fontId="13" fillId="8" borderId="48" xfId="0" applyFont="1" applyFill="1" applyBorder="1">
      <alignment vertical="center"/>
    </xf>
    <xf numFmtId="0" fontId="25" fillId="8" borderId="0" xfId="0" applyFont="1" applyFill="1">
      <alignment vertical="center"/>
    </xf>
    <xf numFmtId="0" fontId="17" fillId="8" borderId="0" xfId="0" applyFont="1" applyFill="1">
      <alignment vertical="center"/>
    </xf>
    <xf numFmtId="0" fontId="17" fillId="8" borderId="47" xfId="0" applyFont="1" applyFill="1" applyBorder="1">
      <alignment vertical="center"/>
    </xf>
    <xf numFmtId="0" fontId="45" fillId="8" borderId="18" xfId="0" applyFont="1" applyFill="1" applyBorder="1">
      <alignment vertical="center"/>
    </xf>
    <xf numFmtId="0" fontId="45" fillId="8" borderId="19" xfId="0" applyFont="1" applyFill="1" applyBorder="1">
      <alignment vertical="center"/>
    </xf>
    <xf numFmtId="0" fontId="45" fillId="8" borderId="20" xfId="0" applyFont="1" applyFill="1" applyBorder="1">
      <alignment vertical="center"/>
    </xf>
    <xf numFmtId="0" fontId="45" fillId="8" borderId="21" xfId="0" applyFont="1" applyFill="1" applyBorder="1">
      <alignment vertical="center"/>
    </xf>
    <xf numFmtId="0" fontId="45" fillId="8" borderId="0" xfId="0" applyFont="1" applyFill="1">
      <alignment vertical="center"/>
    </xf>
    <xf numFmtId="0" fontId="45" fillId="8" borderId="22" xfId="0" applyFont="1" applyFill="1" applyBorder="1">
      <alignment vertical="center"/>
    </xf>
    <xf numFmtId="0" fontId="45" fillId="8" borderId="46" xfId="0" applyFont="1" applyFill="1" applyBorder="1">
      <alignment vertical="center"/>
    </xf>
    <xf numFmtId="0" fontId="45" fillId="8" borderId="47" xfId="0" applyFont="1" applyFill="1" applyBorder="1">
      <alignment vertical="center"/>
    </xf>
    <xf numFmtId="0" fontId="45" fillId="8" borderId="48" xfId="0" applyFont="1" applyFill="1" applyBorder="1">
      <alignment vertical="center"/>
    </xf>
    <xf numFmtId="0" fontId="48" fillId="8" borderId="0" xfId="0" applyFont="1" applyFill="1">
      <alignment vertical="center"/>
    </xf>
    <xf numFmtId="0" fontId="48" fillId="8" borderId="47" xfId="0" applyFont="1" applyFill="1" applyBorder="1">
      <alignment vertical="center"/>
    </xf>
    <xf numFmtId="0" fontId="16" fillId="0" borderId="0" xfId="0" applyFont="1" applyAlignment="1">
      <alignment horizontal="left" vertical="center" wrapText="1"/>
    </xf>
    <xf numFmtId="0" fontId="33" fillId="0" borderId="0" xfId="0" applyFont="1" applyAlignment="1">
      <alignment horizontal="right" vertical="center"/>
    </xf>
    <xf numFmtId="49" fontId="18" fillId="0" borderId="15" xfId="0" applyNumberFormat="1" applyFont="1" applyBorder="1" applyAlignment="1" applyProtection="1">
      <alignment horizontal="left" vertical="center"/>
      <protection locked="0"/>
    </xf>
    <xf numFmtId="49" fontId="18" fillId="0" borderId="16" xfId="0" applyNumberFormat="1" applyFont="1" applyBorder="1" applyAlignment="1" applyProtection="1">
      <alignment horizontal="left" vertical="center"/>
      <protection locked="0"/>
    </xf>
    <xf numFmtId="49" fontId="18" fillId="0" borderId="17" xfId="0" applyNumberFormat="1" applyFont="1" applyBorder="1" applyAlignment="1" applyProtection="1">
      <alignment horizontal="left" vertical="center"/>
      <protection locked="0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8" fillId="0" borderId="11" xfId="0" applyFont="1" applyBorder="1" applyAlignment="1" applyProtection="1">
      <alignment horizontal="left" vertical="center"/>
      <protection locked="0"/>
    </xf>
    <xf numFmtId="0" fontId="18" fillId="0" borderId="12" xfId="0" applyFont="1" applyBorder="1" applyAlignment="1" applyProtection="1">
      <alignment horizontal="left" vertical="center"/>
      <protection locked="0"/>
    </xf>
    <xf numFmtId="0" fontId="18" fillId="0" borderId="13" xfId="0" applyFont="1" applyBorder="1" applyAlignment="1" applyProtection="1">
      <alignment horizontal="left" vertical="center"/>
      <protection locked="0"/>
    </xf>
    <xf numFmtId="0" fontId="16" fillId="3" borderId="26" xfId="0" applyFont="1" applyFill="1" applyBorder="1" applyAlignment="1">
      <alignment horizontal="center" vertical="center" textRotation="255"/>
    </xf>
    <xf numFmtId="0" fontId="16" fillId="3" borderId="27" xfId="0" applyFont="1" applyFill="1" applyBorder="1" applyAlignment="1">
      <alignment horizontal="center" vertical="center" textRotation="255"/>
    </xf>
    <xf numFmtId="0" fontId="16" fillId="3" borderId="28" xfId="0" applyFont="1" applyFill="1" applyBorder="1" applyAlignment="1">
      <alignment horizontal="center" vertical="center" textRotation="255"/>
    </xf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27" fillId="0" borderId="16" xfId="0" applyFont="1" applyBorder="1" applyAlignment="1" applyProtection="1">
      <alignment horizontal="left" vertical="center"/>
      <protection locked="0"/>
    </xf>
    <xf numFmtId="0" fontId="27" fillId="0" borderId="17" xfId="0" applyFont="1" applyBorder="1" applyAlignment="1" applyProtection="1">
      <alignment horizontal="left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9" fillId="0" borderId="11" xfId="2" applyBorder="1" applyAlignment="1" applyProtection="1">
      <alignment horizontal="left" vertical="center"/>
      <protection locked="0"/>
    </xf>
    <xf numFmtId="0" fontId="16" fillId="3" borderId="23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47" fillId="3" borderId="23" xfId="0" applyFont="1" applyFill="1" applyBorder="1" applyAlignment="1">
      <alignment horizontal="center" vertical="center"/>
    </xf>
    <xf numFmtId="0" fontId="47" fillId="3" borderId="24" xfId="0" applyFont="1" applyFill="1" applyBorder="1" applyAlignment="1">
      <alignment horizontal="center" vertical="center"/>
    </xf>
    <xf numFmtId="0" fontId="47" fillId="3" borderId="25" xfId="0" applyFont="1" applyFill="1" applyBorder="1" applyAlignment="1">
      <alignment horizontal="center" vertical="center"/>
    </xf>
    <xf numFmtId="49" fontId="24" fillId="0" borderId="41" xfId="0" applyNumberFormat="1" applyFont="1" applyBorder="1" applyAlignment="1" applyProtection="1">
      <alignment horizontal="left" vertical="center"/>
      <protection locked="0"/>
    </xf>
    <xf numFmtId="49" fontId="24" fillId="0" borderId="42" xfId="0" applyNumberFormat="1" applyFont="1" applyBorder="1" applyAlignment="1" applyProtection="1">
      <alignment horizontal="left" vertical="center"/>
      <protection locked="0"/>
    </xf>
    <xf numFmtId="49" fontId="23" fillId="7" borderId="0" xfId="0" applyNumberFormat="1" applyFont="1" applyFill="1" applyAlignment="1" applyProtection="1">
      <alignment horizontal="left" vertical="center" wrapText="1"/>
      <protection locked="0"/>
    </xf>
    <xf numFmtId="49" fontId="23" fillId="7" borderId="30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8" fillId="0" borderId="15" xfId="0" applyFont="1" applyBorder="1" applyAlignment="1" applyProtection="1">
      <alignment horizontal="left" vertical="center"/>
      <protection locked="0"/>
    </xf>
    <xf numFmtId="0" fontId="18" fillId="0" borderId="16" xfId="0" applyFont="1" applyBorder="1" applyAlignment="1" applyProtection="1">
      <alignment horizontal="left" vertical="center"/>
      <protection locked="0"/>
    </xf>
    <xf numFmtId="0" fontId="18" fillId="0" borderId="17" xfId="0" applyFont="1" applyBorder="1" applyAlignment="1" applyProtection="1">
      <alignment horizontal="left" vertical="center"/>
      <protection locked="0"/>
    </xf>
    <xf numFmtId="49" fontId="18" fillId="0" borderId="15" xfId="0" applyNumberFormat="1" applyFont="1" applyBorder="1" applyAlignment="1" applyProtection="1">
      <alignment horizontal="center" vertical="center"/>
      <protection locked="0"/>
    </xf>
    <xf numFmtId="49" fontId="18" fillId="0" borderId="16" xfId="0" applyNumberFormat="1" applyFont="1" applyBorder="1" applyAlignment="1" applyProtection="1">
      <alignment horizontal="center" vertical="center"/>
      <protection locked="0"/>
    </xf>
    <xf numFmtId="49" fontId="18" fillId="0" borderId="17" xfId="0" applyNumberFormat="1" applyFont="1" applyBorder="1" applyAlignment="1" applyProtection="1">
      <alignment horizontal="center" vertical="center"/>
      <protection locked="0"/>
    </xf>
    <xf numFmtId="49" fontId="18" fillId="0" borderId="8" xfId="0" applyNumberFormat="1" applyFont="1" applyBorder="1" applyAlignment="1" applyProtection="1">
      <alignment horizontal="center" vertical="center"/>
      <protection locked="0"/>
    </xf>
    <xf numFmtId="49" fontId="18" fillId="0" borderId="9" xfId="0" applyNumberFormat="1" applyFont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2" fillId="6" borderId="37" xfId="0" applyFont="1" applyFill="1" applyBorder="1" applyAlignment="1">
      <alignment horizontal="center" vertical="center"/>
    </xf>
    <xf numFmtId="0" fontId="32" fillId="6" borderId="38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9" fillId="6" borderId="44" xfId="0" applyFont="1" applyFill="1" applyBorder="1" applyAlignment="1">
      <alignment horizontal="center" vertical="center"/>
    </xf>
    <xf numFmtId="0" fontId="9" fillId="6" borderId="45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6" fontId="11" fillId="3" borderId="5" xfId="1" applyFont="1" applyFill="1" applyBorder="1" applyAlignment="1">
      <alignment horizontal="right" vertical="center"/>
    </xf>
    <xf numFmtId="6" fontId="11" fillId="3" borderId="6" xfId="1" applyFont="1" applyFill="1" applyBorder="1" applyAlignment="1">
      <alignment horizontal="right" vertical="center"/>
    </xf>
    <xf numFmtId="6" fontId="11" fillId="3" borderId="7" xfId="1" applyFont="1" applyFill="1" applyBorder="1" applyAlignment="1">
      <alignment horizontal="right" vertical="center"/>
    </xf>
    <xf numFmtId="6" fontId="10" fillId="3" borderId="5" xfId="1" applyFont="1" applyFill="1" applyBorder="1" applyAlignment="1">
      <alignment horizontal="right" vertical="center"/>
    </xf>
    <xf numFmtId="6" fontId="10" fillId="3" borderId="6" xfId="1" applyFont="1" applyFill="1" applyBorder="1" applyAlignment="1">
      <alignment horizontal="right" vertical="center"/>
    </xf>
    <xf numFmtId="6" fontId="10" fillId="3" borderId="7" xfId="1" applyFont="1" applyFill="1" applyBorder="1" applyAlignment="1">
      <alignment horizontal="right" vertical="center"/>
    </xf>
    <xf numFmtId="38" fontId="6" fillId="0" borderId="5" xfId="4" applyFont="1" applyBorder="1" applyAlignment="1" applyProtection="1">
      <alignment horizontal="right" vertical="center"/>
      <protection locked="0"/>
    </xf>
    <xf numFmtId="38" fontId="6" fillId="0" borderId="6" xfId="4" applyFont="1" applyBorder="1" applyAlignment="1" applyProtection="1">
      <alignment horizontal="right" vertical="center"/>
      <protection locked="0"/>
    </xf>
    <xf numFmtId="38" fontId="6" fillId="0" borderId="7" xfId="4" applyFont="1" applyBorder="1" applyAlignment="1" applyProtection="1">
      <alignment horizontal="right" vertical="center"/>
      <protection locked="0"/>
    </xf>
    <xf numFmtId="176" fontId="6" fillId="0" borderId="5" xfId="3" applyNumberFormat="1" applyFont="1" applyBorder="1" applyAlignment="1" applyProtection="1">
      <alignment horizontal="right" vertical="center"/>
      <protection locked="0"/>
    </xf>
    <xf numFmtId="176" fontId="6" fillId="0" borderId="6" xfId="3" applyNumberFormat="1" applyFont="1" applyBorder="1" applyAlignment="1" applyProtection="1">
      <alignment horizontal="right" vertical="center"/>
      <protection locked="0"/>
    </xf>
    <xf numFmtId="176" fontId="6" fillId="0" borderId="7" xfId="3" applyNumberFormat="1" applyFont="1" applyBorder="1" applyAlignment="1" applyProtection="1">
      <alignment horizontal="right" vertical="center"/>
      <protection locked="0"/>
    </xf>
    <xf numFmtId="0" fontId="32" fillId="6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5">
    <cellStyle name="パーセント" xfId="3" builtinId="5"/>
    <cellStyle name="ハイパーリンク" xfId="2" builtinId="8"/>
    <cellStyle name="桁区切り" xfId="4" builtinId="6"/>
    <cellStyle name="通貨" xfId="1" builtinId="7"/>
    <cellStyle name="標準" xfId="0" builtinId="0"/>
  </cellStyles>
  <dxfs count="34"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EAFFFF"/>
      <color rgb="FFFFF4EA"/>
      <color rgb="FFF9FFF9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checked="Checked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3.sv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3.sv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137160</xdr:colOff>
      <xdr:row>1</xdr:row>
      <xdr:rowOff>88794</xdr:rowOff>
    </xdr:from>
    <xdr:to>
      <xdr:col>25</xdr:col>
      <xdr:colOff>186689</xdr:colOff>
      <xdr:row>4</xdr:row>
      <xdr:rowOff>55874</xdr:rowOff>
    </xdr:to>
    <xdr:pic>
      <xdr:nvPicPr>
        <xdr:cNvPr id="2" name="Picture 5" descr="パワートレード株式会社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lum bright="-100000" contrast="-100000"/>
        </a:blip>
        <a:srcRect l="-7819" b="21721"/>
        <a:stretch>
          <a:fillRect/>
        </a:stretch>
      </xdr:blipFill>
      <xdr:spPr bwMode="auto">
        <a:xfrm>
          <a:off x="4282440" y="355494"/>
          <a:ext cx="2000249" cy="5081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5</xdr:row>
          <xdr:rowOff>106680</xdr:rowOff>
        </xdr:from>
        <xdr:to>
          <xdr:col>5</xdr:col>
          <xdr:colOff>236220</xdr:colOff>
          <xdr:row>7</xdr:row>
          <xdr:rowOff>22860</xdr:rowOff>
        </xdr:to>
        <xdr:sp macro="" textlink="">
          <xdr:nvSpPr>
            <xdr:cNvPr id="39937" name="Option Button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00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167640</xdr:colOff>
          <xdr:row>5</xdr:row>
          <xdr:rowOff>106680</xdr:rowOff>
        </xdr:from>
        <xdr:to>
          <xdr:col>9</xdr:col>
          <xdr:colOff>106680</xdr:colOff>
          <xdr:row>7</xdr:row>
          <xdr:rowOff>22860</xdr:rowOff>
        </xdr:to>
        <xdr:sp macro="" textlink="">
          <xdr:nvSpPr>
            <xdr:cNvPr id="39938" name="Option Button 2" hidden="1">
              <a:extLst>
                <a:ext uri="{63B3BB69-23CF-44E3-9099-C40C66FF867C}">
                  <a14:compatExt spid="_x0000_s39938"/>
                </a:ext>
                <a:ext uri="{FF2B5EF4-FFF2-40B4-BE49-F238E27FC236}">
                  <a16:creationId xmlns:a16="http://schemas.microsoft.com/office/drawing/2014/main" id="{00000000-0008-0000-0000-00000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２回目以降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5</xdr:row>
          <xdr:rowOff>53340</xdr:rowOff>
        </xdr:from>
        <xdr:to>
          <xdr:col>10</xdr:col>
          <xdr:colOff>190500</xdr:colOff>
          <xdr:row>7</xdr:row>
          <xdr:rowOff>83820</xdr:rowOff>
        </xdr:to>
        <xdr:sp macro="" textlink="">
          <xdr:nvSpPr>
            <xdr:cNvPr id="39939" name="Group Box 3" hidden="1">
              <a:extLst>
                <a:ext uri="{63B3BB69-23CF-44E3-9099-C40C66FF867C}">
                  <a14:compatExt spid="_x0000_s39939"/>
                </a:ext>
                <a:ext uri="{FF2B5EF4-FFF2-40B4-BE49-F238E27FC236}">
                  <a16:creationId xmlns:a16="http://schemas.microsoft.com/office/drawing/2014/main" id="{00000000-0008-0000-0000-000003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54864" tIns="4572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28</xdr:row>
          <xdr:rowOff>144780</xdr:rowOff>
        </xdr:from>
        <xdr:to>
          <xdr:col>10</xdr:col>
          <xdr:colOff>137160</xdr:colOff>
          <xdr:row>30</xdr:row>
          <xdr:rowOff>15240</xdr:rowOff>
        </xdr:to>
        <xdr:sp macro="" textlink="">
          <xdr:nvSpPr>
            <xdr:cNvPr id="39940" name="Option Button 4" hidden="1">
              <a:extLst>
                <a:ext uri="{63B3BB69-23CF-44E3-9099-C40C66FF867C}">
                  <a14:compatExt spid="_x0000_s39940"/>
                </a:ext>
                <a:ext uri="{FF2B5EF4-FFF2-40B4-BE49-F238E27FC236}">
                  <a16:creationId xmlns:a16="http://schemas.microsoft.com/office/drawing/2014/main" id="{00000000-0008-0000-0000-000004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「適格請求書発行事業者」ではありません。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29</xdr:row>
          <xdr:rowOff>137160</xdr:rowOff>
        </xdr:from>
        <xdr:to>
          <xdr:col>10</xdr:col>
          <xdr:colOff>137160</xdr:colOff>
          <xdr:row>31</xdr:row>
          <xdr:rowOff>7620</xdr:rowOff>
        </xdr:to>
        <xdr:sp macro="" textlink="">
          <xdr:nvSpPr>
            <xdr:cNvPr id="39941" name="Option Button 5" hidden="1">
              <a:extLst>
                <a:ext uri="{63B3BB69-23CF-44E3-9099-C40C66FF867C}">
                  <a14:compatExt spid="_x0000_s39941"/>
                </a:ext>
                <a:ext uri="{FF2B5EF4-FFF2-40B4-BE49-F238E27FC236}">
                  <a16:creationId xmlns:a16="http://schemas.microsoft.com/office/drawing/2014/main" id="{00000000-0008-0000-0000-000005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「適格請求書発行事業者」です。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</xdr:colOff>
          <xdr:row>28</xdr:row>
          <xdr:rowOff>121920</xdr:rowOff>
        </xdr:from>
        <xdr:to>
          <xdr:col>11</xdr:col>
          <xdr:colOff>114300</xdr:colOff>
          <xdr:row>31</xdr:row>
          <xdr:rowOff>68580</xdr:rowOff>
        </xdr:to>
        <xdr:sp macro="" textlink="">
          <xdr:nvSpPr>
            <xdr:cNvPr id="39942" name="Group Box 6" hidden="1">
              <a:extLst>
                <a:ext uri="{63B3BB69-23CF-44E3-9099-C40C66FF867C}">
                  <a14:compatExt spid="_x0000_s39942"/>
                </a:ext>
                <a:ext uri="{FF2B5EF4-FFF2-40B4-BE49-F238E27FC236}">
                  <a16:creationId xmlns:a16="http://schemas.microsoft.com/office/drawing/2014/main" id="{00000000-0008-0000-0000-000006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54864" tIns="4572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</a:t>
              </a:r>
            </a:p>
          </xdr:txBody>
        </xdr:sp>
        <xdr:clientData/>
      </xdr:twoCellAnchor>
    </mc:Choice>
    <mc:Fallback/>
  </mc:AlternateContent>
  <xdr:twoCellAnchor>
    <xdr:from>
      <xdr:col>32</xdr:col>
      <xdr:colOff>68580</xdr:colOff>
      <xdr:row>0</xdr:row>
      <xdr:rowOff>251460</xdr:rowOff>
    </xdr:from>
    <xdr:to>
      <xdr:col>52</xdr:col>
      <xdr:colOff>121920</xdr:colOff>
      <xdr:row>16</xdr:row>
      <xdr:rowOff>160020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8334375" y="247650"/>
          <a:ext cx="5200650" cy="3009900"/>
          <a:chOff x="7048500" y="289560"/>
          <a:chExt cx="4930140" cy="2926080"/>
        </a:xfrm>
      </xdr:grpSpPr>
      <xdr:sp macro="" textlink="">
        <xdr:nvSpPr>
          <xdr:cNvPr id="4" name="四角形: メ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7048500" y="533400"/>
            <a:ext cx="4930140" cy="2682240"/>
          </a:xfrm>
          <a:prstGeom prst="foldedCorner">
            <a:avLst/>
          </a:prstGeom>
          <a:solidFill>
            <a:schemeClr val="bg1"/>
          </a:solidFill>
          <a:ln w="28575">
            <a:solidFill>
              <a:srgbClr val="FFC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altLang="ja-JP" sz="1100" b="0" i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endParaRPr>
          </a:p>
          <a:p>
            <a:pPr algn="l"/>
            <a:r>
              <a:rPr lang="ja-JP" altLang="en-US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　　</a:t>
            </a:r>
            <a:endParaRPr lang="en-US" altLang="ja-JP" sz="1100" b="0" i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endParaRPr>
          </a:p>
          <a:p>
            <a:pPr algn="l"/>
            <a:r>
              <a:rPr lang="ja-JP" altLang="en-US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　　</a:t>
            </a:r>
            <a:r>
              <a:rPr lang="en-US" altLang="ja-JP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※</a:t>
            </a:r>
            <a:r>
              <a:rPr lang="ja-JP" altLang="en-US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．買取依頼書（表紙＋商品内容）を印刷して商品に同封頂くか、</a:t>
            </a:r>
            <a:br>
              <a:rPr lang="ja-JP" altLang="en-US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</a:br>
            <a:r>
              <a:rPr lang="ja-JP" altLang="en-US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　　　　 もしくは、商品到着までに買取依頼書のデータ（</a:t>
            </a:r>
            <a:r>
              <a:rPr lang="en-US" altLang="ja-JP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Excel</a:t>
            </a:r>
            <a:r>
              <a:rPr lang="ja-JP" altLang="en-US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ファイル）を</a:t>
            </a:r>
            <a:br>
              <a:rPr lang="ja-JP" altLang="en-US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</a:br>
            <a:r>
              <a:rPr lang="ja-JP" altLang="en-US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　　　　 下記までメールにてお送りください。</a:t>
            </a:r>
          </a:p>
          <a:p>
            <a:pPr algn="l"/>
            <a:r>
              <a:rPr lang="ja-JP" altLang="en-US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　　　　◆買取依頼書のメール送付先 ： </a:t>
            </a:r>
            <a:r>
              <a:rPr lang="en-US" altLang="ja-JP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info@powertradekk.com</a:t>
            </a:r>
          </a:p>
          <a:p>
            <a:pPr algn="l"/>
            <a:endParaRPr kumimoji="1" lang="en-US" altLang="ja-JP" sz="1100" b="0" i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endParaRPr>
          </a:p>
          <a:p>
            <a:pPr algn="l"/>
            <a:r>
              <a:rPr kumimoji="1" lang="ja-JP" altLang="en-US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　　</a:t>
            </a:r>
            <a:r>
              <a:rPr kumimoji="1" lang="en-US" altLang="ja-JP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※</a:t>
            </a:r>
            <a:r>
              <a:rPr kumimoji="1" lang="ja-JP" altLang="en-US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．買取依頼書①、買取依頼書②、</a:t>
            </a:r>
            <a:r>
              <a:rPr kumimoji="1" lang="ja-JP" altLang="en-US" sz="1100" b="0" i="0" baseline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買取依頼書③を印刷する場合は、</a:t>
            </a:r>
            <a:br>
              <a:rPr kumimoji="1" lang="en-US" altLang="ja-JP" sz="1100" b="0" i="0" baseline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</a:br>
            <a:r>
              <a:rPr kumimoji="1" lang="ja-JP" altLang="en-US" sz="1100" b="0" i="0" baseline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　　　　 必ず、</a:t>
            </a:r>
            <a:r>
              <a:rPr kumimoji="1" lang="ja-JP" altLang="en-US" sz="1100" b="0" i="0" baseline="0">
                <a:solidFill>
                  <a:srgbClr val="FF0000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印刷プレビューで印刷の必要なページ数を確認</a:t>
            </a:r>
            <a:r>
              <a:rPr kumimoji="1" lang="ja-JP" altLang="en-US" sz="1100" b="0" i="0" baseline="0">
                <a:solidFill>
                  <a:sysClr val="windowText" lastClr="000000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して、</a:t>
            </a:r>
            <a:endParaRPr kumimoji="1" lang="en-US" altLang="ja-JP" sz="1100" b="0" i="0" baseline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endParaRPr>
          </a:p>
          <a:p>
            <a:pPr algn="l"/>
            <a:r>
              <a:rPr kumimoji="1" lang="ja-JP" altLang="en-US" sz="1100" b="0" i="0" baseline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　　　　 </a:t>
            </a:r>
            <a:r>
              <a:rPr kumimoji="1" lang="ja-JP" altLang="en-US" sz="1100" b="0" i="0" baseline="0">
                <a:solidFill>
                  <a:srgbClr val="FF0000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必要なページだけを印刷</a:t>
            </a:r>
            <a:r>
              <a:rPr kumimoji="1" lang="ja-JP" altLang="en-US" sz="1100" b="0" i="0" baseline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してください。</a:t>
            </a:r>
            <a:endParaRPr kumimoji="1" lang="en-US" altLang="ja-JP" sz="1100" b="0" i="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endParaRPr>
          </a:p>
          <a:p>
            <a:pPr algn="l"/>
            <a:r>
              <a:rPr kumimoji="1" lang="ja-JP" altLang="en-US" sz="1100" b="0" i="0" baseline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　　　　 そのまま印刷すると、お客様が入力していないページも、</a:t>
            </a:r>
            <a:endParaRPr kumimoji="1" lang="en-US" altLang="ja-JP" sz="1100" b="0" i="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endParaRPr>
          </a:p>
          <a:p>
            <a:pPr algn="l"/>
            <a:r>
              <a:rPr kumimoji="1" lang="ja-JP" altLang="en-US" sz="1100" b="0" i="0" baseline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　　　　 表の枠線だけが印刷されます。ご注意ください。</a:t>
            </a:r>
            <a:endPara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7101840" y="289560"/>
            <a:ext cx="525780" cy="525780"/>
            <a:chOff x="7078980" y="266700"/>
            <a:chExt cx="525780" cy="525780"/>
          </a:xfrm>
        </xdr:grpSpPr>
        <xdr:sp macro="" textlink="">
          <xdr:nvSpPr>
            <xdr:cNvPr id="6" name="二等辺三角形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7162800" y="350520"/>
              <a:ext cx="365760" cy="342900"/>
            </a:xfrm>
            <a:prstGeom prst="triangle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7" name="グラフィックス 6" descr="警告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3"/>
                </a:ext>
              </a:extLst>
            </a:blip>
            <a:stretch>
              <a:fillRect/>
            </a:stretch>
          </xdr:blipFill>
          <xdr:spPr>
            <a:xfrm>
              <a:off x="7078980" y="266700"/>
              <a:ext cx="525780" cy="525780"/>
            </a:xfrm>
            <a:prstGeom prst="rect">
              <a:avLst/>
            </a:prstGeom>
          </xdr:spPr>
        </xdr:pic>
      </xdr:grp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266700</xdr:rowOff>
    </xdr:from>
    <xdr:to>
      <xdr:col>18</xdr:col>
      <xdr:colOff>502920</xdr:colOff>
      <xdr:row>8</xdr:row>
      <xdr:rowOff>99060</xdr:rowOff>
    </xdr:to>
    <xdr:sp macro="" textlink="">
      <xdr:nvSpPr>
        <xdr:cNvPr id="2" name="四角形: メ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99960" y="266700"/>
          <a:ext cx="5006340" cy="1927860"/>
        </a:xfrm>
        <a:prstGeom prst="foldedCorner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200" b="0" i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　　　</a:t>
          </a:r>
          <a:endParaRPr lang="en-US" altLang="ja-JP" sz="1200" b="0" i="0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r>
            <a:rPr lang="ja-JP" altLang="en-US" sz="1200" b="0" i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合計額面での入力は絶対にしないでください。</a:t>
          </a:r>
          <a:endParaRPr lang="en-US" altLang="ja-JP" sz="1200" b="0" i="0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r>
            <a:rPr lang="ja-JP" altLang="en-US" sz="1200" b="0" i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</a:t>
          </a:r>
          <a:r>
            <a:rPr lang="ja-JP" altLang="en-US" sz="1200" b="1" i="0" u="sng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必ず額面金額ごと</a:t>
          </a:r>
          <a:r>
            <a:rPr lang="ja-JP" altLang="en-US" sz="1200" b="0" i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に入力してください。</a:t>
          </a:r>
          <a:endParaRPr lang="en-US" altLang="ja-JP" sz="1200" b="0" i="0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✕悪い例）　　　　　　　　　　　　　　　　　○良い例）</a:t>
          </a:r>
          <a:endParaRPr lang="en-US" altLang="ja-JP" sz="1200" b="1" i="0" u="none" strike="noStrike">
            <a:solidFill>
              <a:schemeClr val="lt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r>
            <a:rPr lang="ja-JP" altLang="en-US" sz="1200" b="1" i="0" u="none" strike="noStrike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悪い例</a:t>
          </a:r>
          <a:r>
            <a:rPr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lang="ja-JP" altLang="en-US" sz="1200" b="1" i="0" u="none" strike="noStrike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構成枚数</a:t>
          </a:r>
          <a:r>
            <a:rPr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lang="en-US" altLang="ja-JP" sz="1200" b="0" i="0" u="none" strike="noStrike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¥50</a:t>
          </a:r>
          <a:r>
            <a:rPr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lang="en-US" altLang="ja-JP" sz="1200" b="0" i="0" u="none" strike="noStrike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lang="ja-JP" altLang="en-US" sz="1200" b="0" i="0" u="none" strike="noStrike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枚</a:t>
          </a:r>
          <a:r>
            <a:rPr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lang="en-US" altLang="ja-JP" sz="1200" b="0" i="0" u="none" strike="noStrike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¥80</a:t>
          </a:r>
          <a:r>
            <a:rPr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lang="en-US" altLang="ja-JP" sz="1200" b="0" i="0" u="none" strike="noStrike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8</a:t>
          </a:r>
          <a:r>
            <a:rPr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lang="ja-JP" altLang="en-US" sz="1200" b="0" i="0" u="none" strike="noStrike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枚</a:t>
          </a:r>
          <a:r>
            <a:rPr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lang="ja-JP" altLang="en-US" sz="1200" b="0" i="0" u="none" strike="noStrike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lang="ja-JP" altLang="en-US" sz="1200" b="0" i="0" u="none" strike="noStrike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lang="ja-JP" altLang="en-US" sz="1200" b="0" i="0" u="none" strike="noStrike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　　　枚</a:t>
          </a:r>
          <a:r>
            <a:rPr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endParaRPr lang="en-US" altLang="ja-JP" sz="1200" b="0" i="0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endParaRPr kumimoji="1" lang="ja-JP" altLang="en-US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 editAs="oneCell">
    <xdr:from>
      <xdr:col>12</xdr:col>
      <xdr:colOff>624840</xdr:colOff>
      <xdr:row>4</xdr:row>
      <xdr:rowOff>121920</xdr:rowOff>
    </xdr:from>
    <xdr:to>
      <xdr:col>14</xdr:col>
      <xdr:colOff>480060</xdr:colOff>
      <xdr:row>8</xdr:row>
      <xdr:rowOff>32716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4860" y="944880"/>
          <a:ext cx="1196340" cy="1183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289559</xdr:colOff>
      <xdr:row>4</xdr:row>
      <xdr:rowOff>106680</xdr:rowOff>
    </xdr:from>
    <xdr:to>
      <xdr:col>18</xdr:col>
      <xdr:colOff>144780</xdr:colOff>
      <xdr:row>8</xdr:row>
      <xdr:rowOff>17477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1819" y="929640"/>
          <a:ext cx="1196341" cy="1183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30480</xdr:colOff>
      <xdr:row>5</xdr:row>
      <xdr:rowOff>7620</xdr:rowOff>
    </xdr:from>
    <xdr:to>
      <xdr:col>14</xdr:col>
      <xdr:colOff>312420</xdr:colOff>
      <xdr:row>7</xdr:row>
      <xdr:rowOff>617220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 rot="210497">
          <a:off x="8896350" y="1085850"/>
          <a:ext cx="990600" cy="990600"/>
          <a:chOff x="8686800" y="2834640"/>
          <a:chExt cx="1165860" cy="1196340"/>
        </a:xfrm>
      </xdr:grpSpPr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CxnSpPr/>
        </xdr:nvCxnSpPr>
        <xdr:spPr>
          <a:xfrm>
            <a:off x="8686800" y="2895600"/>
            <a:ext cx="1165860" cy="103632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CxnSpPr/>
        </xdr:nvCxnSpPr>
        <xdr:spPr>
          <a:xfrm flipV="1">
            <a:off x="8747760" y="2834640"/>
            <a:ext cx="937260" cy="119634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396240</xdr:colOff>
      <xdr:row>4</xdr:row>
      <xdr:rowOff>167640</xdr:rowOff>
    </xdr:from>
    <xdr:to>
      <xdr:col>18</xdr:col>
      <xdr:colOff>76200</xdr:colOff>
      <xdr:row>7</xdr:row>
      <xdr:rowOff>495300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858500" y="990600"/>
          <a:ext cx="1021080" cy="960120"/>
        </a:xfrm>
        <a:prstGeom prst="ellipse">
          <a:avLst/>
        </a:prstGeom>
        <a:noFill/>
        <a:ln w="28575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266700</xdr:colOff>
      <xdr:row>0</xdr:row>
      <xdr:rowOff>0</xdr:rowOff>
    </xdr:from>
    <xdr:to>
      <xdr:col>12</xdr:col>
      <xdr:colOff>121920</xdr:colOff>
      <xdr:row>2</xdr:row>
      <xdr:rowOff>22860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7724775" y="0"/>
          <a:ext cx="561975" cy="523875"/>
          <a:chOff x="7078980" y="266700"/>
          <a:chExt cx="525780" cy="525780"/>
        </a:xfrm>
      </xdr:grpSpPr>
      <xdr:sp macro="" textlink="">
        <xdr:nvSpPr>
          <xdr:cNvPr id="11" name="二等辺三角形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7162800" y="350520"/>
            <a:ext cx="365760" cy="342900"/>
          </a:xfrm>
          <a:prstGeom prst="triangle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2" name="グラフィックス 11" descr="警告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7078980" y="266700"/>
            <a:ext cx="525780" cy="52578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0</xdr:row>
      <xdr:rowOff>243840</xdr:rowOff>
    </xdr:from>
    <xdr:to>
      <xdr:col>14</xdr:col>
      <xdr:colOff>624840</xdr:colOff>
      <xdr:row>5</xdr:row>
      <xdr:rowOff>175260</xdr:rowOff>
    </xdr:to>
    <xdr:sp macro="" textlink="">
      <xdr:nvSpPr>
        <xdr:cNvPr id="4" name="四角形: メ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360920" y="243840"/>
          <a:ext cx="3108960" cy="1196340"/>
        </a:xfrm>
        <a:prstGeom prst="foldedCorner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US" altLang="ja-JP" sz="1200" b="0" i="0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r>
            <a:rPr lang="ja-JP" altLang="en-US" sz="1200" b="0" i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枚数が多い場合は、</a:t>
          </a:r>
          <a:endParaRPr lang="en-US" altLang="ja-JP" sz="1200" b="0" i="0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r>
            <a:rPr lang="ja-JP" altLang="en-US" sz="1200" b="0" i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輪ゴム等で</a:t>
          </a:r>
          <a:r>
            <a:rPr lang="ja-JP" altLang="en-US" sz="1200" b="1" i="0" u="sng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必ず５０枚単位</a:t>
          </a:r>
          <a:r>
            <a:rPr lang="ja-JP" altLang="en-US" sz="1200" b="0" i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にまとめて、</a:t>
          </a:r>
          <a:endParaRPr lang="en-US" altLang="ja-JP" sz="1200" b="0" i="0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r>
            <a:rPr lang="ja-JP" altLang="en-US" sz="1200" b="0" i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仕分けをお願い致します。</a:t>
          </a:r>
          <a:endParaRPr kumimoji="1" lang="ja-JP" altLang="en-US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10</xdr:col>
      <xdr:colOff>228600</xdr:colOff>
      <xdr:row>0</xdr:row>
      <xdr:rowOff>0</xdr:rowOff>
    </xdr:from>
    <xdr:to>
      <xdr:col>11</xdr:col>
      <xdr:colOff>91440</xdr:colOff>
      <xdr:row>1</xdr:row>
      <xdr:rowOff>213360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7772400" y="0"/>
          <a:ext cx="561975" cy="523875"/>
          <a:chOff x="7078980" y="266700"/>
          <a:chExt cx="525780" cy="525780"/>
        </a:xfrm>
      </xdr:grpSpPr>
      <xdr:sp macro="" textlink="">
        <xdr:nvSpPr>
          <xdr:cNvPr id="3" name="二等辺三角形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7162800" y="350520"/>
            <a:ext cx="365760" cy="342900"/>
          </a:xfrm>
          <a:prstGeom prst="triangle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6" name="グラフィックス 5" descr="警告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7078980" y="266700"/>
            <a:ext cx="525780" cy="52578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137160</xdr:colOff>
      <xdr:row>1</xdr:row>
      <xdr:rowOff>88794</xdr:rowOff>
    </xdr:from>
    <xdr:to>
      <xdr:col>25</xdr:col>
      <xdr:colOff>186689</xdr:colOff>
      <xdr:row>4</xdr:row>
      <xdr:rowOff>55874</xdr:rowOff>
    </xdr:to>
    <xdr:pic>
      <xdr:nvPicPr>
        <xdr:cNvPr id="7" name="Picture 5" descr="パワートレード株式会社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lum bright="-100000" contrast="-100000"/>
        </a:blip>
        <a:srcRect l="-7819" b="21721"/>
        <a:stretch>
          <a:fillRect/>
        </a:stretch>
      </xdr:blipFill>
      <xdr:spPr bwMode="auto">
        <a:xfrm>
          <a:off x="4282440" y="355494"/>
          <a:ext cx="2000249" cy="5081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5</xdr:row>
          <xdr:rowOff>106680</xdr:rowOff>
        </xdr:from>
        <xdr:to>
          <xdr:col>5</xdr:col>
          <xdr:colOff>236220</xdr:colOff>
          <xdr:row>7</xdr:row>
          <xdr:rowOff>22860</xdr:rowOff>
        </xdr:to>
        <xdr:sp macro="" textlink="">
          <xdr:nvSpPr>
            <xdr:cNvPr id="26629" name="Option Button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4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167640</xdr:colOff>
          <xdr:row>5</xdr:row>
          <xdr:rowOff>106680</xdr:rowOff>
        </xdr:from>
        <xdr:to>
          <xdr:col>9</xdr:col>
          <xdr:colOff>106680</xdr:colOff>
          <xdr:row>7</xdr:row>
          <xdr:rowOff>22860</xdr:rowOff>
        </xdr:to>
        <xdr:sp macro="" textlink="">
          <xdr:nvSpPr>
            <xdr:cNvPr id="26630" name="Option Button 6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00000000-0008-0000-04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２回目以降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5</xdr:row>
          <xdr:rowOff>53340</xdr:rowOff>
        </xdr:from>
        <xdr:to>
          <xdr:col>10</xdr:col>
          <xdr:colOff>190500</xdr:colOff>
          <xdr:row>7</xdr:row>
          <xdr:rowOff>83820</xdr:rowOff>
        </xdr:to>
        <xdr:sp macro="" textlink="">
          <xdr:nvSpPr>
            <xdr:cNvPr id="26631" name="Group Box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4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54864" tIns="4572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28</xdr:row>
          <xdr:rowOff>144780</xdr:rowOff>
        </xdr:from>
        <xdr:to>
          <xdr:col>10</xdr:col>
          <xdr:colOff>137160</xdr:colOff>
          <xdr:row>30</xdr:row>
          <xdr:rowOff>15240</xdr:rowOff>
        </xdr:to>
        <xdr:sp macro="" textlink="">
          <xdr:nvSpPr>
            <xdr:cNvPr id="26632" name="Option Button 8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04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「適格請求書発行事業者」ではありません。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29</xdr:row>
          <xdr:rowOff>137160</xdr:rowOff>
        </xdr:from>
        <xdr:to>
          <xdr:col>10</xdr:col>
          <xdr:colOff>137160</xdr:colOff>
          <xdr:row>31</xdr:row>
          <xdr:rowOff>7620</xdr:rowOff>
        </xdr:to>
        <xdr:sp macro="" textlink="">
          <xdr:nvSpPr>
            <xdr:cNvPr id="26633" name="Option Button 9" hidden="1">
              <a:extLst>
                <a:ext uri="{63B3BB69-23CF-44E3-9099-C40C66FF867C}">
                  <a14:compatExt spid="_x0000_s26633"/>
                </a:ext>
                <a:ext uri="{FF2B5EF4-FFF2-40B4-BE49-F238E27FC236}">
                  <a16:creationId xmlns:a16="http://schemas.microsoft.com/office/drawing/2014/main" id="{00000000-0008-0000-0400-00000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「適格請求書発行事業者」です。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167640</xdr:colOff>
          <xdr:row>28</xdr:row>
          <xdr:rowOff>121920</xdr:rowOff>
        </xdr:from>
        <xdr:to>
          <xdr:col>11</xdr:col>
          <xdr:colOff>114300</xdr:colOff>
          <xdr:row>31</xdr:row>
          <xdr:rowOff>68580</xdr:rowOff>
        </xdr:to>
        <xdr:sp macro="" textlink="">
          <xdr:nvSpPr>
            <xdr:cNvPr id="26634" name="Group Box 10" hidden="1">
              <a:extLst>
                <a:ext uri="{63B3BB69-23CF-44E3-9099-C40C66FF867C}">
                  <a14:compatExt spid="_x0000_s26634"/>
                </a:ext>
                <a:ext uri="{FF2B5EF4-FFF2-40B4-BE49-F238E27FC236}">
                  <a16:creationId xmlns:a16="http://schemas.microsoft.com/office/drawing/2014/main" id="{00000000-0008-0000-0400-00000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54864" tIns="4572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</a:t>
              </a:r>
            </a:p>
          </xdr:txBody>
        </xdr:sp>
        <xdr:clientData/>
      </xdr:twoCellAnchor>
    </mc:Choice>
    <mc:Fallback/>
  </mc:AlternateContent>
  <xdr:twoCellAnchor>
    <xdr:from>
      <xdr:col>32</xdr:col>
      <xdr:colOff>68580</xdr:colOff>
      <xdr:row>0</xdr:row>
      <xdr:rowOff>251460</xdr:rowOff>
    </xdr:from>
    <xdr:to>
      <xdr:col>52</xdr:col>
      <xdr:colOff>121920</xdr:colOff>
      <xdr:row>16</xdr:row>
      <xdr:rowOff>160020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8334375" y="247650"/>
          <a:ext cx="5200650" cy="3009900"/>
          <a:chOff x="7048500" y="289560"/>
          <a:chExt cx="4930140" cy="2926080"/>
        </a:xfrm>
      </xdr:grpSpPr>
      <xdr:sp macro="" textlink="">
        <xdr:nvSpPr>
          <xdr:cNvPr id="6" name="四角形: メモ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048500" y="533400"/>
            <a:ext cx="4930140" cy="2682240"/>
          </a:xfrm>
          <a:prstGeom prst="foldedCorner">
            <a:avLst/>
          </a:prstGeom>
          <a:solidFill>
            <a:schemeClr val="bg1"/>
          </a:solidFill>
          <a:ln w="28575">
            <a:solidFill>
              <a:srgbClr val="FFC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altLang="ja-JP" sz="1100" b="0" i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endParaRPr>
          </a:p>
          <a:p>
            <a:pPr algn="l"/>
            <a:r>
              <a:rPr lang="ja-JP" altLang="en-US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　　</a:t>
            </a:r>
            <a:endParaRPr lang="en-US" altLang="ja-JP" sz="1100" b="0" i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endParaRPr>
          </a:p>
          <a:p>
            <a:pPr algn="l"/>
            <a:r>
              <a:rPr lang="ja-JP" altLang="en-US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　　</a:t>
            </a:r>
            <a:r>
              <a:rPr lang="en-US" altLang="ja-JP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※</a:t>
            </a:r>
            <a:r>
              <a:rPr lang="ja-JP" altLang="en-US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．買取依頼書（表紙＋商品内容）を印刷して商品に同封頂くか、</a:t>
            </a:r>
            <a:br>
              <a:rPr lang="ja-JP" altLang="en-US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</a:br>
            <a:r>
              <a:rPr lang="ja-JP" altLang="en-US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　　　　 もしくは、商品到着までに買取依頼書のデータ（</a:t>
            </a:r>
            <a:r>
              <a:rPr lang="en-US" altLang="ja-JP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Excel</a:t>
            </a:r>
            <a:r>
              <a:rPr lang="ja-JP" altLang="en-US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ファイル）を</a:t>
            </a:r>
            <a:br>
              <a:rPr lang="ja-JP" altLang="en-US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</a:br>
            <a:r>
              <a:rPr lang="ja-JP" altLang="en-US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　　　　 下記までメールにてお送りください。</a:t>
            </a:r>
          </a:p>
          <a:p>
            <a:pPr algn="l"/>
            <a:r>
              <a:rPr lang="ja-JP" altLang="en-US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　　　　◆買取依頼書のメール送付先 ： </a:t>
            </a:r>
            <a:r>
              <a:rPr lang="en-US" altLang="ja-JP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info@powertradekk.com</a:t>
            </a:r>
          </a:p>
          <a:p>
            <a:pPr algn="l"/>
            <a:endParaRPr kumimoji="1" lang="en-US" altLang="ja-JP" sz="1100" b="0" i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endParaRPr>
          </a:p>
          <a:p>
            <a:pPr algn="l"/>
            <a:r>
              <a:rPr kumimoji="1" lang="ja-JP" altLang="en-US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　　</a:t>
            </a:r>
            <a:r>
              <a:rPr kumimoji="1" lang="en-US" altLang="ja-JP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※</a:t>
            </a:r>
            <a:r>
              <a:rPr kumimoji="1" lang="ja-JP" altLang="en-US" sz="1100" b="0" i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．買取依頼書①、買取依頼書②、</a:t>
            </a:r>
            <a:r>
              <a:rPr kumimoji="1" lang="ja-JP" altLang="en-US" sz="1100" b="0" i="0" baseline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買取依頼書③を印刷する場合は、</a:t>
            </a:r>
            <a:br>
              <a:rPr kumimoji="1" lang="en-US" altLang="ja-JP" sz="1100" b="0" i="0" baseline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</a:br>
            <a:r>
              <a:rPr kumimoji="1" lang="ja-JP" altLang="en-US" sz="1100" b="0" i="0" baseline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　　　　 必ず、</a:t>
            </a:r>
            <a:r>
              <a:rPr kumimoji="1" lang="ja-JP" altLang="en-US" sz="1100" b="0" i="0" baseline="0">
                <a:solidFill>
                  <a:srgbClr val="FF0000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印刷プレビューで印刷の必要なページ数を確認</a:t>
            </a:r>
            <a:r>
              <a:rPr kumimoji="1" lang="ja-JP" altLang="en-US" sz="1100" b="0" i="0" baseline="0">
                <a:solidFill>
                  <a:sysClr val="windowText" lastClr="000000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して、</a:t>
            </a:r>
            <a:endParaRPr kumimoji="1" lang="en-US" altLang="ja-JP" sz="1100" b="0" i="0" baseline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endParaRPr>
          </a:p>
          <a:p>
            <a:pPr algn="l"/>
            <a:r>
              <a:rPr kumimoji="1" lang="ja-JP" altLang="en-US" sz="1100" b="0" i="0" baseline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　　　　 </a:t>
            </a:r>
            <a:r>
              <a:rPr kumimoji="1" lang="ja-JP" altLang="en-US" sz="1100" b="0" i="0" baseline="0">
                <a:solidFill>
                  <a:srgbClr val="FF0000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必要なページだけを印刷</a:t>
            </a:r>
            <a:r>
              <a:rPr kumimoji="1" lang="ja-JP" altLang="en-US" sz="1100" b="0" i="0" baseline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してください。</a:t>
            </a:r>
            <a:endParaRPr kumimoji="1" lang="en-US" altLang="ja-JP" sz="1100" b="0" i="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endParaRPr>
          </a:p>
          <a:p>
            <a:pPr algn="l"/>
            <a:r>
              <a:rPr kumimoji="1" lang="ja-JP" altLang="en-US" sz="1100" b="0" i="0" baseline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　　　　 そのまま印刷すると、お客様が入力していないページも、</a:t>
            </a:r>
            <a:endParaRPr kumimoji="1" lang="en-US" altLang="ja-JP" sz="1100" b="0" i="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endParaRPr>
          </a:p>
          <a:p>
            <a:pPr algn="l"/>
            <a:r>
              <a:rPr kumimoji="1" lang="ja-JP" altLang="en-US" sz="1100" b="0" i="0" baseline="0">
                <a:solidFill>
                  <a:schemeClr val="tx1"/>
                </a:solidFill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rPr>
              <a:t>　　　　 表の枠線だけが印刷されます。ご注意ください。</a:t>
            </a:r>
            <a:endPara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GrpSpPr/>
        </xdr:nvGrpSpPr>
        <xdr:grpSpPr>
          <a:xfrm>
            <a:off x="7101840" y="289560"/>
            <a:ext cx="525780" cy="525780"/>
            <a:chOff x="7078980" y="266700"/>
            <a:chExt cx="525780" cy="525780"/>
          </a:xfrm>
        </xdr:grpSpPr>
        <xdr:sp macro="" textlink="">
          <xdr:nvSpPr>
            <xdr:cNvPr id="9" name="二等辺三角形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SpPr/>
          </xdr:nvSpPr>
          <xdr:spPr>
            <a:xfrm>
              <a:off x="7162800" y="350520"/>
              <a:ext cx="365760" cy="342900"/>
            </a:xfrm>
            <a:prstGeom prst="triangle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10" name="グラフィックス 9" descr="警告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3"/>
                </a:ext>
              </a:extLst>
            </a:blip>
            <a:stretch>
              <a:fillRect/>
            </a:stretch>
          </xdr:blipFill>
          <xdr:spPr>
            <a:xfrm>
              <a:off x="7078980" y="266700"/>
              <a:ext cx="525780" cy="525780"/>
            </a:xfrm>
            <a:prstGeom prst="rect">
              <a:avLst/>
            </a:prstGeom>
          </xdr:spPr>
        </xdr:pic>
      </xdr:grpSp>
    </xdr:grp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320040</xdr:colOff>
      <xdr:row>6</xdr:row>
      <xdr:rowOff>30480</xdr:rowOff>
    </xdr:from>
    <xdr:to>
      <xdr:col>9</xdr:col>
      <xdr:colOff>777240</xdr:colOff>
      <xdr:row>7</xdr:row>
      <xdr:rowOff>579120</xdr:rowOff>
    </xdr:to>
    <xdr:sp macro="" textlink="">
      <xdr:nvSpPr>
        <xdr:cNvPr id="2" name="吹き出し: 折線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 flipH="1">
          <a:off x="3870960" y="1546860"/>
          <a:ext cx="3208020" cy="678180"/>
        </a:xfrm>
        <a:prstGeom prst="borderCallout2">
          <a:avLst>
            <a:gd name="adj1" fmla="val 98311"/>
            <a:gd name="adj2" fmla="val 27681"/>
            <a:gd name="adj3" fmla="val 166342"/>
            <a:gd name="adj4" fmla="val 34481"/>
            <a:gd name="adj5" fmla="val 217815"/>
            <a:gd name="adj6" fmla="val 10884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  <a:headEnd type="none"/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注）「記念切手」／「同額面ｼｰﾄ」の「形態」：</a:t>
          </a:r>
          <a:endParaRPr kumimoji="1" lang="en-US" altLang="ja-JP" sz="9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ｼｰﾄあたり</a:t>
          </a:r>
          <a:r>
            <a:rPr kumimoji="1" lang="en-US" altLang="ja-JP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枚以上は、「</a:t>
          </a:r>
          <a:r>
            <a:rPr kumimoji="1" lang="en-US" altLang="ja-JP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a.</a:t>
          </a: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同額面ｼｰﾄ」を、</a:t>
          </a:r>
          <a:endParaRPr kumimoji="1" lang="en-US" altLang="ja-JP" sz="9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kumimoji="1" lang="ja-JP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ｼｰﾄあたり</a:t>
          </a: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kumimoji="1" lang="ja-JP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枚</a:t>
          </a:r>
          <a:r>
            <a:rPr kumimoji="1" lang="ja-JP" altLang="en-US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未満</a:t>
          </a:r>
          <a:r>
            <a:rPr kumimoji="1" lang="ja-JP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は、「</a:t>
          </a: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b.</a:t>
          </a:r>
          <a:r>
            <a:rPr kumimoji="1" lang="ja-JP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同額面</a:t>
          </a: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小型</a:t>
          </a: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kumimoji="1" lang="ja-JP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」を、</a:t>
          </a:r>
          <a:r>
            <a:rPr kumimoji="1" lang="ja-JP" altLang="en-US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選択してください。</a:t>
          </a:r>
          <a:endParaRPr lang="ja-JP" altLang="ja-JP" sz="9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9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9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579120</xdr:colOff>
      <xdr:row>9</xdr:row>
      <xdr:rowOff>220980</xdr:rowOff>
    </xdr:from>
    <xdr:to>
      <xdr:col>5</xdr:col>
      <xdr:colOff>45720</xdr:colOff>
      <xdr:row>11</xdr:row>
      <xdr:rowOff>22860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3040380" y="2865120"/>
          <a:ext cx="556260" cy="30480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129540</xdr:colOff>
      <xdr:row>10</xdr:row>
      <xdr:rowOff>114300</xdr:rowOff>
    </xdr:from>
    <xdr:to>
      <xdr:col>3</xdr:col>
      <xdr:colOff>579120</xdr:colOff>
      <xdr:row>10</xdr:row>
      <xdr:rowOff>121920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>
          <a:stCxn id="3" idx="2"/>
          <a:endCxn id="4" idx="6"/>
        </xdr:cNvCxnSpPr>
      </xdr:nvCxnSpPr>
      <xdr:spPr>
        <a:xfrm flipH="1" flipV="1">
          <a:off x="1927860" y="3009900"/>
          <a:ext cx="1112520" cy="7620"/>
        </a:xfrm>
        <a:prstGeom prst="straightConnector1">
          <a:avLst/>
        </a:prstGeom>
        <a:ln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16</xdr:row>
      <xdr:rowOff>0</xdr:rowOff>
    </xdr:from>
    <xdr:to>
      <xdr:col>0</xdr:col>
      <xdr:colOff>784860</xdr:colOff>
      <xdr:row>17</xdr:row>
      <xdr:rowOff>7620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38100" y="4404360"/>
          <a:ext cx="746760" cy="259080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45720</xdr:colOff>
      <xdr:row>14</xdr:row>
      <xdr:rowOff>243840</xdr:rowOff>
    </xdr:from>
    <xdr:to>
      <xdr:col>9</xdr:col>
      <xdr:colOff>121920</xdr:colOff>
      <xdr:row>17</xdr:row>
      <xdr:rowOff>167640</xdr:rowOff>
    </xdr:to>
    <xdr:sp macro="" textlink="">
      <xdr:nvSpPr>
        <xdr:cNvPr id="9" name="吹き出し: 折線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 flipH="1">
          <a:off x="3596640" y="4145280"/>
          <a:ext cx="2827020" cy="678180"/>
        </a:xfrm>
        <a:prstGeom prst="borderCallout2">
          <a:avLst>
            <a:gd name="adj1" fmla="val 49996"/>
            <a:gd name="adj2" fmla="val 99351"/>
            <a:gd name="adj3" fmla="val 48363"/>
            <a:gd name="adj4" fmla="val 119754"/>
            <a:gd name="adj5" fmla="val 53771"/>
            <a:gd name="adj6" fmla="val 198281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  <a:headEnd type="none"/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注）「商品種類」、「形態」ともに、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必ず選択</a:t>
          </a: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してください</a:t>
          </a:r>
          <a:r>
            <a:rPr kumimoji="1" lang="ja-JP" altLang="en-US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kumimoji="1" lang="en-US" altLang="ja-JP" sz="9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空白のセルがあると、正しくお見積りできません</a:t>
          </a:r>
          <a:r>
            <a:rPr kumimoji="1" lang="ja-JP" altLang="en-US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kumimoji="1" lang="en-US" altLang="ja-JP" sz="9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お客様へのご入金までに、時間がかかってしまいます。</a:t>
          </a:r>
          <a:endParaRPr lang="ja-JP" altLang="ja-JP" sz="9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9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9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30480</xdr:colOff>
      <xdr:row>17</xdr:row>
      <xdr:rowOff>7620</xdr:rowOff>
    </xdr:from>
    <xdr:to>
      <xdr:col>1</xdr:col>
      <xdr:colOff>990600</xdr:colOff>
      <xdr:row>18</xdr:row>
      <xdr:rowOff>15240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822960" y="4663440"/>
          <a:ext cx="960120" cy="259080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990600</xdr:colOff>
      <xdr:row>16</xdr:row>
      <xdr:rowOff>80010</xdr:rowOff>
    </xdr:from>
    <xdr:to>
      <xdr:col>5</xdr:col>
      <xdr:colOff>45720</xdr:colOff>
      <xdr:row>17</xdr:row>
      <xdr:rowOff>137160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>
          <a:stCxn id="9" idx="0"/>
          <a:endCxn id="10" idx="3"/>
        </xdr:cNvCxnSpPr>
      </xdr:nvCxnSpPr>
      <xdr:spPr>
        <a:xfrm flipH="1">
          <a:off x="1783080" y="4484370"/>
          <a:ext cx="1813560" cy="30861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14</xdr:row>
      <xdr:rowOff>220980</xdr:rowOff>
    </xdr:from>
    <xdr:ext cx="1021080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0" y="4122420"/>
          <a:ext cx="1021080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chemeClr val="tx1"/>
              </a:solidFill>
            </a:rPr>
            <a:t>↓ </a:t>
          </a:r>
          <a:r>
            <a:rPr kumimoji="1" lang="ja-JP" altLang="en-US" sz="1000" b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ja-JP" altLang="en-US" sz="1000" b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空白不可</a:t>
          </a:r>
          <a:r>
            <a:rPr kumimoji="1" lang="ja-JP" altLang="en-US" sz="1000" b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oneCellAnchor>
  <xdr:oneCellAnchor>
    <xdr:from>
      <xdr:col>1</xdr:col>
      <xdr:colOff>160020</xdr:colOff>
      <xdr:row>18</xdr:row>
      <xdr:rowOff>38100</xdr:rowOff>
    </xdr:from>
    <xdr:ext cx="1188720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952500" y="4945380"/>
          <a:ext cx="1188720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/>
            <a:t>↑ </a:t>
          </a:r>
          <a:r>
            <a:rPr kumimoji="1" lang="ja-JP" altLang="en-US" sz="10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ja-JP" altLang="en-US" sz="1000" b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空白不可</a:t>
          </a:r>
          <a:r>
            <a:rPr kumimoji="1" lang="ja-JP" altLang="en-US" sz="10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</a:p>
      </xdr:txBody>
    </xdr:sp>
    <xdr:clientData/>
  </xdr:oneCellAnchor>
  <xdr:twoCellAnchor>
    <xdr:from>
      <xdr:col>0</xdr:col>
      <xdr:colOff>746760</xdr:colOff>
      <xdr:row>9</xdr:row>
      <xdr:rowOff>213360</xdr:rowOff>
    </xdr:from>
    <xdr:to>
      <xdr:col>2</xdr:col>
      <xdr:colOff>129540</xdr:colOff>
      <xdr:row>11</xdr:row>
      <xdr:rowOff>15240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46760" y="2857500"/>
          <a:ext cx="1181100" cy="30480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14</xdr:row>
      <xdr:rowOff>7620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792480" y="3649980"/>
          <a:ext cx="1005840" cy="25908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83820</xdr:colOff>
      <xdr:row>11</xdr:row>
      <xdr:rowOff>22860</xdr:rowOff>
    </xdr:from>
    <xdr:to>
      <xdr:col>9</xdr:col>
      <xdr:colOff>510540</xdr:colOff>
      <xdr:row>13</xdr:row>
      <xdr:rowOff>198120</xdr:rowOff>
    </xdr:to>
    <xdr:sp macro="" textlink="">
      <xdr:nvSpPr>
        <xdr:cNvPr id="14" name="吹き出し: 折線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 flipH="1">
          <a:off x="4274820" y="3169920"/>
          <a:ext cx="2537460" cy="678180"/>
        </a:xfrm>
        <a:prstGeom prst="borderCallout2">
          <a:avLst>
            <a:gd name="adj1" fmla="val 49996"/>
            <a:gd name="adj2" fmla="val 99351"/>
            <a:gd name="adj3" fmla="val 55105"/>
            <a:gd name="adj4" fmla="val 150751"/>
            <a:gd name="adj5" fmla="val 89725"/>
            <a:gd name="adj6" fmla="val 197948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  <a:headEnd type="none"/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注）「形態」は、「商品種類」ごとに異なります。</a:t>
          </a:r>
          <a:endParaRPr kumimoji="1" lang="en-US" altLang="ja-JP" sz="9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「商品種類」を変更した場合は、必ず、「形態」を</a:t>
          </a:r>
          <a:endParaRPr kumimoji="1" lang="en-US" altLang="ja-JP" sz="9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選び直して</a:t>
          </a:r>
          <a:r>
            <a:rPr kumimoji="1" lang="ja-JP" altLang="en-US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ください。</a:t>
          </a:r>
          <a:endParaRPr lang="ja-JP" altLang="ja-JP" sz="9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9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9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22860</xdr:colOff>
      <xdr:row>13</xdr:row>
      <xdr:rowOff>0</xdr:rowOff>
    </xdr:from>
    <xdr:to>
      <xdr:col>0</xdr:col>
      <xdr:colOff>769620</xdr:colOff>
      <xdr:row>14</xdr:row>
      <xdr:rowOff>7620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22860" y="3649980"/>
          <a:ext cx="746760" cy="25908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266700</xdr:rowOff>
    </xdr:from>
    <xdr:to>
      <xdr:col>18</xdr:col>
      <xdr:colOff>502920</xdr:colOff>
      <xdr:row>8</xdr:row>
      <xdr:rowOff>99060</xdr:rowOff>
    </xdr:to>
    <xdr:sp macro="" textlink="">
      <xdr:nvSpPr>
        <xdr:cNvPr id="2" name="四角形: メ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299960" y="266700"/>
          <a:ext cx="5006340" cy="1927860"/>
        </a:xfrm>
        <a:prstGeom prst="foldedCorner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200" b="0" i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　　　</a:t>
          </a:r>
          <a:endParaRPr lang="en-US" altLang="ja-JP" sz="1200" b="0" i="0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r>
            <a:rPr lang="ja-JP" altLang="en-US" sz="1200" b="0" i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合計額面での入力は絶対にしないでください。</a:t>
          </a:r>
          <a:endParaRPr lang="en-US" altLang="ja-JP" sz="1200" b="0" i="0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r>
            <a:rPr lang="ja-JP" altLang="en-US" sz="1200" b="0" i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</a:t>
          </a:r>
          <a:r>
            <a:rPr lang="ja-JP" altLang="en-US" sz="1200" b="1" i="0" u="sng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必ず額面金額ごと</a:t>
          </a:r>
          <a:r>
            <a:rPr lang="ja-JP" altLang="en-US" sz="1200" b="0" i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に入力してください。</a:t>
          </a:r>
          <a:endParaRPr lang="en-US" altLang="ja-JP" sz="1200" b="0" i="0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✕悪い例）　　　　　　　　　　　　　　　　　○良い例）</a:t>
          </a:r>
          <a:endParaRPr lang="en-US" altLang="ja-JP" sz="1200" b="1" i="0" u="none" strike="noStrike">
            <a:solidFill>
              <a:schemeClr val="lt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r>
            <a:rPr lang="ja-JP" altLang="en-US" sz="1200" b="1" i="0" u="none" strike="noStrike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悪い例</a:t>
          </a:r>
          <a:r>
            <a:rPr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lang="ja-JP" altLang="en-US" sz="1200" b="1" i="0" u="none" strike="noStrike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構成枚数</a:t>
          </a:r>
          <a:r>
            <a:rPr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lang="en-US" altLang="ja-JP" sz="1200" b="0" i="0" u="none" strike="noStrike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¥50</a:t>
          </a:r>
          <a:r>
            <a:rPr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lang="en-US" altLang="ja-JP" sz="1200" b="0" i="0" u="none" strike="noStrike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lang="ja-JP" altLang="en-US" sz="1200" b="0" i="0" u="none" strike="noStrike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枚</a:t>
          </a:r>
          <a:r>
            <a:rPr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lang="en-US" altLang="ja-JP" sz="1200" b="0" i="0" u="none" strike="noStrike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¥80</a:t>
          </a:r>
          <a:r>
            <a:rPr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lang="en-US" altLang="ja-JP" sz="1200" b="0" i="0" u="none" strike="noStrike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8</a:t>
          </a:r>
          <a:r>
            <a:rPr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lang="ja-JP" altLang="en-US" sz="1200" b="0" i="0" u="none" strike="noStrike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枚</a:t>
          </a:r>
          <a:r>
            <a:rPr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lang="ja-JP" altLang="en-US" sz="1200" b="0" i="0" u="none" strike="noStrike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lang="ja-JP" altLang="en-US" sz="1200" b="0" i="0" u="none" strike="noStrike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lang="ja-JP" altLang="en-US" sz="1200" b="0" i="0" u="none" strike="noStrike">
              <a:solidFill>
                <a:schemeClr val="lt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　　　枚</a:t>
          </a:r>
          <a:r>
            <a:rPr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endParaRPr lang="en-US" altLang="ja-JP" sz="1200" b="0" i="0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endParaRPr kumimoji="1" lang="ja-JP" altLang="en-US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 editAs="oneCell">
    <xdr:from>
      <xdr:col>12</xdr:col>
      <xdr:colOff>624840</xdr:colOff>
      <xdr:row>4</xdr:row>
      <xdr:rowOff>121920</xdr:rowOff>
    </xdr:from>
    <xdr:to>
      <xdr:col>14</xdr:col>
      <xdr:colOff>480060</xdr:colOff>
      <xdr:row>8</xdr:row>
      <xdr:rowOff>32716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4860" y="944880"/>
          <a:ext cx="1196340" cy="1183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289559</xdr:colOff>
      <xdr:row>4</xdr:row>
      <xdr:rowOff>106680</xdr:rowOff>
    </xdr:from>
    <xdr:to>
      <xdr:col>18</xdr:col>
      <xdr:colOff>144780</xdr:colOff>
      <xdr:row>8</xdr:row>
      <xdr:rowOff>17477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1819" y="929640"/>
          <a:ext cx="1196341" cy="1183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30480</xdr:colOff>
      <xdr:row>5</xdr:row>
      <xdr:rowOff>7620</xdr:rowOff>
    </xdr:from>
    <xdr:to>
      <xdr:col>14</xdr:col>
      <xdr:colOff>312420</xdr:colOff>
      <xdr:row>7</xdr:row>
      <xdr:rowOff>617220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pSpPr/>
      </xdr:nvGrpSpPr>
      <xdr:grpSpPr>
        <a:xfrm rot="210497">
          <a:off x="8896350" y="1085850"/>
          <a:ext cx="990600" cy="990600"/>
          <a:chOff x="8686800" y="2834640"/>
          <a:chExt cx="1165860" cy="1196340"/>
        </a:xfrm>
      </xdr:grpSpPr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CxnSpPr/>
        </xdr:nvCxnSpPr>
        <xdr:spPr>
          <a:xfrm>
            <a:off x="8686800" y="2895600"/>
            <a:ext cx="1165860" cy="103632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CxnSpPr/>
        </xdr:nvCxnSpPr>
        <xdr:spPr>
          <a:xfrm flipV="1">
            <a:off x="8747760" y="2834640"/>
            <a:ext cx="937260" cy="1196340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396240</xdr:colOff>
      <xdr:row>4</xdr:row>
      <xdr:rowOff>167640</xdr:rowOff>
    </xdr:from>
    <xdr:to>
      <xdr:col>18</xdr:col>
      <xdr:colOff>76200</xdr:colOff>
      <xdr:row>7</xdr:row>
      <xdr:rowOff>495300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10858500" y="990600"/>
          <a:ext cx="1021080" cy="960120"/>
        </a:xfrm>
        <a:prstGeom prst="ellipse">
          <a:avLst/>
        </a:prstGeom>
        <a:noFill/>
        <a:ln w="28575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259080</xdr:colOff>
      <xdr:row>0</xdr:row>
      <xdr:rowOff>0</xdr:rowOff>
    </xdr:from>
    <xdr:to>
      <xdr:col>12</xdr:col>
      <xdr:colOff>114300</xdr:colOff>
      <xdr:row>2</xdr:row>
      <xdr:rowOff>22860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pSpPr/>
      </xdr:nvGrpSpPr>
      <xdr:grpSpPr>
        <a:xfrm>
          <a:off x="7715250" y="0"/>
          <a:ext cx="561975" cy="523875"/>
          <a:chOff x="7078980" y="266700"/>
          <a:chExt cx="525780" cy="525780"/>
        </a:xfrm>
      </xdr:grpSpPr>
      <xdr:sp macro="" textlink="">
        <xdr:nvSpPr>
          <xdr:cNvPr id="5" name="二等辺三角形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/>
        </xdr:nvSpPr>
        <xdr:spPr>
          <a:xfrm>
            <a:off x="7162800" y="350520"/>
            <a:ext cx="365760" cy="342900"/>
          </a:xfrm>
          <a:prstGeom prst="triangle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7" name="グラフィックス 6" descr="警告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7078980" y="266700"/>
            <a:ext cx="525780" cy="52578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464820</xdr:colOff>
      <xdr:row>10</xdr:row>
      <xdr:rowOff>15240</xdr:rowOff>
    </xdr:from>
    <xdr:to>
      <xdr:col>8</xdr:col>
      <xdr:colOff>388620</xdr:colOff>
      <xdr:row>18</xdr:row>
      <xdr:rowOff>213360</xdr:rowOff>
    </xdr:to>
    <xdr:sp macro="" textlink="">
      <xdr:nvSpPr>
        <xdr:cNvPr id="2" name="吹き出し: 折線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 flipH="1">
          <a:off x="2926080" y="2910840"/>
          <a:ext cx="2956560" cy="2209800"/>
        </a:xfrm>
        <a:prstGeom prst="borderCallout2">
          <a:avLst>
            <a:gd name="adj1" fmla="val 10873"/>
            <a:gd name="adj2" fmla="val 101078"/>
            <a:gd name="adj3" fmla="val 9929"/>
            <a:gd name="adj4" fmla="val 107682"/>
            <a:gd name="adj5" fmla="val 7724"/>
            <a:gd name="adj6" fmla="val 113716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2"/>
          </a:solidFill>
          <a:headEnd type="none"/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注）「額面」：</a:t>
          </a:r>
          <a:endParaRPr kumimoji="1" lang="en-US" altLang="ja-JP" sz="9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50</a:t>
          </a: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度数であれば「</a:t>
          </a:r>
          <a:r>
            <a:rPr kumimoji="1" lang="en-US" altLang="ja-JP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500</a:t>
          </a: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円」と、</a:t>
          </a:r>
          <a:r>
            <a:rPr kumimoji="1" lang="en-US" altLang="ja-JP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105</a:t>
          </a: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度数であれば「</a:t>
          </a:r>
          <a:r>
            <a:rPr kumimoji="1" lang="en-US" altLang="ja-JP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1050</a:t>
          </a: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円」と入力してください。</a:t>
          </a:r>
          <a:endParaRPr kumimoji="1" lang="en-US" altLang="ja-JP" sz="9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例）</a:t>
          </a:r>
          <a:endParaRPr kumimoji="1" lang="en-US" altLang="ja-JP" sz="9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en-US" altLang="ja-JP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50</a:t>
          </a: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度数　⇒　</a:t>
          </a:r>
          <a:r>
            <a:rPr kumimoji="1" lang="en-US" altLang="ja-JP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500</a:t>
          </a: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en-US" altLang="ja-JP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100</a:t>
          </a: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度数　⇒　</a:t>
          </a:r>
          <a:r>
            <a:rPr kumimoji="1" lang="en-US" altLang="ja-JP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1000</a:t>
          </a: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en-US" altLang="ja-JP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105</a:t>
          </a: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度数　⇒　</a:t>
          </a:r>
          <a:r>
            <a:rPr kumimoji="1" lang="en-US" altLang="ja-JP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1050</a:t>
          </a: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en-US" altLang="ja-JP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300</a:t>
          </a: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度数　⇒　</a:t>
          </a:r>
          <a:r>
            <a:rPr kumimoji="1" lang="en-US" altLang="ja-JP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3000</a:t>
          </a: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en-US" altLang="ja-JP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320</a:t>
          </a: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度数　⇒　</a:t>
          </a:r>
          <a:r>
            <a:rPr kumimoji="1" lang="en-US" altLang="ja-JP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3200</a:t>
          </a: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en-US" altLang="ja-JP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500</a:t>
          </a: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度数　⇒　</a:t>
          </a:r>
          <a:r>
            <a:rPr kumimoji="1" lang="en-US" altLang="ja-JP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5000</a:t>
          </a: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en-US" altLang="ja-JP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540</a:t>
          </a: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度数　⇒　</a:t>
          </a:r>
          <a:r>
            <a:rPr kumimoji="1" lang="en-US" altLang="ja-JP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5400</a:t>
          </a:r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9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lang="ja-JP" altLang="ja-JP" sz="9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9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9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982980</xdr:colOff>
      <xdr:row>7</xdr:row>
      <xdr:rowOff>701040</xdr:rowOff>
    </xdr:from>
    <xdr:to>
      <xdr:col>3</xdr:col>
      <xdr:colOff>91440</xdr:colOff>
      <xdr:row>16</xdr:row>
      <xdr:rowOff>236220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775460" y="2346960"/>
          <a:ext cx="777240" cy="229362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167640</xdr:colOff>
      <xdr:row>0</xdr:row>
      <xdr:rowOff>243840</xdr:rowOff>
    </xdr:from>
    <xdr:to>
      <xdr:col>14</xdr:col>
      <xdr:colOff>624840</xdr:colOff>
      <xdr:row>5</xdr:row>
      <xdr:rowOff>175260</xdr:rowOff>
    </xdr:to>
    <xdr:sp macro="" textlink="">
      <xdr:nvSpPr>
        <xdr:cNvPr id="4" name="四角形: メ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360920" y="243840"/>
          <a:ext cx="3108960" cy="1196340"/>
        </a:xfrm>
        <a:prstGeom prst="foldedCorner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US" altLang="ja-JP" sz="1200" b="0" i="0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r>
            <a:rPr lang="ja-JP" altLang="en-US" sz="1200" b="0" i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枚数が多い場合は、</a:t>
          </a:r>
          <a:endParaRPr lang="en-US" altLang="ja-JP" sz="1200" b="0" i="0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r>
            <a:rPr lang="ja-JP" altLang="en-US" sz="1200" b="0" i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輪ゴム等で</a:t>
          </a:r>
          <a:r>
            <a:rPr lang="ja-JP" altLang="en-US" sz="1200" b="1" i="0" u="sng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必ず５０枚単位</a:t>
          </a:r>
          <a:r>
            <a:rPr lang="ja-JP" altLang="en-US" sz="1200" b="0" i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にまとめて、</a:t>
          </a:r>
          <a:endParaRPr lang="en-US" altLang="ja-JP" sz="1200" b="0" i="0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r>
            <a:rPr lang="ja-JP" altLang="en-US" sz="1200" b="0" i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仕分けをお願い致します。</a:t>
          </a:r>
          <a:endParaRPr kumimoji="1" lang="ja-JP" altLang="en-US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10</xdr:col>
      <xdr:colOff>220980</xdr:colOff>
      <xdr:row>0</xdr:row>
      <xdr:rowOff>0</xdr:rowOff>
    </xdr:from>
    <xdr:to>
      <xdr:col>11</xdr:col>
      <xdr:colOff>83820</xdr:colOff>
      <xdr:row>1</xdr:row>
      <xdr:rowOff>213360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pSpPr/>
      </xdr:nvGrpSpPr>
      <xdr:grpSpPr>
        <a:xfrm>
          <a:off x="7762875" y="0"/>
          <a:ext cx="561975" cy="523875"/>
          <a:chOff x="7078980" y="266700"/>
          <a:chExt cx="525780" cy="525780"/>
        </a:xfrm>
      </xdr:grpSpPr>
      <xdr:sp macro="" textlink="">
        <xdr:nvSpPr>
          <xdr:cNvPr id="6" name="二等辺三角形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>
            <a:off x="7162800" y="350520"/>
            <a:ext cx="365760" cy="342900"/>
          </a:xfrm>
          <a:prstGeom prst="triangle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7" name="グラフィックス 6" descr="警告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7078980" y="266700"/>
            <a:ext cx="525780" cy="52578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xxx.yyyy.zzzzz@gmail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4D767-EB3D-40E1-BAD0-1F3C35F4C8F8}">
  <sheetPr>
    <pageSetUpPr fitToPage="1"/>
  </sheetPr>
  <dimension ref="A1:BA55"/>
  <sheetViews>
    <sheetView showGridLines="0" tabSelected="1" zoomScaleNormal="100" zoomScaleSheetLayoutView="100" workbookViewId="0">
      <selection sqref="A1:Z1"/>
    </sheetView>
  </sheetViews>
  <sheetFormatPr defaultColWidth="8.7109375" defaultRowHeight="11.7" x14ac:dyDescent="0.85"/>
  <cols>
    <col min="1" max="26" width="3.1875" style="7" customWidth="1"/>
    <col min="27" max="27" width="3.7109375" style="7" customWidth="1"/>
    <col min="28" max="53" width="3.1875" style="7" customWidth="1"/>
    <col min="54" max="16384" width="8.7109375" style="7"/>
  </cols>
  <sheetData>
    <row r="1" spans="1:26" ht="20.7" x14ac:dyDescent="0.85">
      <c r="A1" s="145" t="s">
        <v>27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</row>
    <row r="2" spans="1:26" ht="15" customHeight="1" x14ac:dyDescent="0.85"/>
    <row r="3" spans="1:26" ht="13.95" customHeight="1" x14ac:dyDescent="0.85">
      <c r="A3" s="8" t="s">
        <v>28</v>
      </c>
    </row>
    <row r="4" spans="1:26" ht="13.95" customHeight="1" x14ac:dyDescent="0.85">
      <c r="A4" s="8" t="s">
        <v>62</v>
      </c>
    </row>
    <row r="5" spans="1:26" ht="13.95" customHeight="1" x14ac:dyDescent="0.85">
      <c r="A5" s="8" t="s">
        <v>29</v>
      </c>
      <c r="S5" s="9" t="s">
        <v>30</v>
      </c>
    </row>
    <row r="6" spans="1:26" ht="10.199999999999999" customHeight="1" x14ac:dyDescent="0.85"/>
    <row r="7" spans="1:26" ht="16.2" customHeight="1" x14ac:dyDescent="0.85">
      <c r="A7" s="115" t="s">
        <v>33</v>
      </c>
      <c r="B7" s="116"/>
      <c r="C7" s="117"/>
      <c r="D7" s="30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2"/>
    </row>
    <row r="8" spans="1:26" x14ac:dyDescent="0.85">
      <c r="A8" s="103" t="s">
        <v>31</v>
      </c>
      <c r="B8" s="104"/>
      <c r="C8" s="105"/>
      <c r="D8" s="10" t="s">
        <v>32</v>
      </c>
      <c r="E8" s="11"/>
      <c r="F8" s="11"/>
      <c r="G8" s="11"/>
      <c r="H8" s="11"/>
      <c r="I8" s="11"/>
      <c r="J8" s="11"/>
      <c r="K8" s="11"/>
      <c r="L8" s="11"/>
      <c r="M8" s="11"/>
      <c r="N8" s="146" t="s">
        <v>72</v>
      </c>
      <c r="O8" s="104"/>
      <c r="P8" s="105"/>
      <c r="Q8" s="10" t="s">
        <v>32</v>
      </c>
      <c r="R8" s="11"/>
      <c r="S8" s="11"/>
      <c r="T8" s="11"/>
      <c r="U8" s="11"/>
      <c r="V8" s="11"/>
      <c r="W8" s="11"/>
      <c r="X8" s="11"/>
      <c r="Y8" s="11"/>
      <c r="Z8" s="12"/>
    </row>
    <row r="9" spans="1:26" ht="15" customHeight="1" x14ac:dyDescent="0.85">
      <c r="A9" s="106"/>
      <c r="B9" s="107"/>
      <c r="C9" s="108"/>
      <c r="D9" s="147"/>
      <c r="E9" s="148"/>
      <c r="F9" s="148"/>
      <c r="G9" s="13" t="s">
        <v>34</v>
      </c>
      <c r="H9" s="148"/>
      <c r="I9" s="148"/>
      <c r="J9" s="13" t="s">
        <v>35</v>
      </c>
      <c r="K9" s="148"/>
      <c r="L9" s="148"/>
      <c r="M9" s="13" t="s">
        <v>36</v>
      </c>
      <c r="N9" s="106"/>
      <c r="O9" s="107"/>
      <c r="P9" s="108"/>
      <c r="Q9" s="147"/>
      <c r="R9" s="148"/>
      <c r="S9" s="148"/>
      <c r="T9" s="13" t="s">
        <v>34</v>
      </c>
      <c r="U9" s="148"/>
      <c r="V9" s="148"/>
      <c r="W9" s="13" t="s">
        <v>35</v>
      </c>
      <c r="X9" s="148"/>
      <c r="Y9" s="148"/>
      <c r="Z9" s="14" t="s">
        <v>36</v>
      </c>
    </row>
    <row r="10" spans="1:26" ht="16.2" customHeight="1" x14ac:dyDescent="0.85">
      <c r="A10" s="115" t="s">
        <v>73</v>
      </c>
      <c r="B10" s="116"/>
      <c r="C10" s="117"/>
      <c r="D10" s="136"/>
      <c r="E10" s="137"/>
      <c r="F10" s="137"/>
      <c r="G10" s="137"/>
      <c r="H10" s="137"/>
      <c r="I10" s="137"/>
      <c r="J10" s="137"/>
      <c r="K10" s="137"/>
      <c r="L10" s="137"/>
      <c r="M10" s="138"/>
      <c r="N10" s="115" t="s">
        <v>74</v>
      </c>
      <c r="O10" s="116"/>
      <c r="P10" s="117"/>
      <c r="Q10" s="139"/>
      <c r="R10" s="140"/>
      <c r="S10" s="140"/>
      <c r="T10" s="140"/>
      <c r="U10" s="140"/>
      <c r="V10" s="140"/>
      <c r="W10" s="140"/>
      <c r="X10" s="140"/>
      <c r="Y10" s="140"/>
      <c r="Z10" s="141"/>
    </row>
    <row r="11" spans="1:26" ht="15" customHeight="1" x14ac:dyDescent="0.85">
      <c r="A11" s="115" t="s">
        <v>69</v>
      </c>
      <c r="B11" s="116"/>
      <c r="C11" s="117"/>
      <c r="D11" s="27" t="s">
        <v>37</v>
      </c>
      <c r="E11" s="140"/>
      <c r="F11" s="140"/>
      <c r="G11" s="18" t="s">
        <v>38</v>
      </c>
      <c r="H11" s="140"/>
      <c r="I11" s="140"/>
      <c r="J11" s="18"/>
      <c r="K11" s="18"/>
      <c r="L11" s="18"/>
      <c r="M11" s="18"/>
      <c r="N11" s="115" t="s">
        <v>39</v>
      </c>
      <c r="O11" s="116"/>
      <c r="P11" s="117"/>
      <c r="Q11" s="142"/>
      <c r="R11" s="143"/>
      <c r="S11" s="143"/>
      <c r="T11" s="143"/>
      <c r="U11" s="143"/>
      <c r="V11" s="143"/>
      <c r="W11" s="143"/>
      <c r="X11" s="143"/>
      <c r="Y11" s="143"/>
      <c r="Z11" s="144"/>
    </row>
    <row r="12" spans="1:26" ht="12" customHeight="1" x14ac:dyDescent="0.85">
      <c r="A12" s="103" t="s">
        <v>70</v>
      </c>
      <c r="B12" s="104"/>
      <c r="C12" s="105"/>
      <c r="D12" s="35" t="s">
        <v>75</v>
      </c>
      <c r="E12" s="11"/>
      <c r="F12" s="11"/>
      <c r="G12" s="11"/>
      <c r="H12" s="11"/>
      <c r="I12" s="11"/>
      <c r="J12" s="11"/>
      <c r="K12" s="11"/>
      <c r="L12" s="11"/>
      <c r="M12" s="11"/>
      <c r="N12" s="34"/>
      <c r="O12" s="34"/>
      <c r="P12" s="34"/>
      <c r="Q12" s="10"/>
      <c r="R12" s="11"/>
      <c r="S12" s="11"/>
      <c r="T12" s="11"/>
      <c r="U12" s="11"/>
      <c r="V12" s="11"/>
      <c r="W12" s="11"/>
      <c r="X12" s="11"/>
      <c r="Y12" s="11"/>
      <c r="Z12" s="12"/>
    </row>
    <row r="13" spans="1:26" ht="16.2" customHeight="1" x14ac:dyDescent="0.85">
      <c r="A13" s="106"/>
      <c r="B13" s="107"/>
      <c r="C13" s="108"/>
      <c r="D13" s="109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1"/>
    </row>
    <row r="14" spans="1:26" ht="12" customHeight="1" x14ac:dyDescent="0.85">
      <c r="A14" s="103" t="s">
        <v>71</v>
      </c>
      <c r="B14" s="104"/>
      <c r="C14" s="105"/>
      <c r="D14" s="35" t="s">
        <v>81</v>
      </c>
      <c r="E14" s="11"/>
      <c r="F14" s="11"/>
      <c r="G14" s="11"/>
      <c r="H14" s="11"/>
      <c r="I14" s="11"/>
      <c r="J14" s="11"/>
      <c r="K14" s="11"/>
      <c r="L14" s="11"/>
      <c r="M14" s="11"/>
      <c r="N14" s="34"/>
      <c r="O14" s="34"/>
      <c r="P14" s="34"/>
      <c r="Q14" s="10"/>
      <c r="R14" s="11"/>
      <c r="S14" s="11"/>
      <c r="T14" s="11"/>
      <c r="U14" s="11"/>
      <c r="V14" s="11"/>
      <c r="W14" s="11"/>
      <c r="X14" s="11"/>
      <c r="Y14" s="11"/>
      <c r="Z14" s="12"/>
    </row>
    <row r="15" spans="1:26" ht="16.2" customHeight="1" x14ac:dyDescent="0.85">
      <c r="A15" s="106"/>
      <c r="B15" s="107"/>
      <c r="C15" s="108"/>
      <c r="D15" s="109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1"/>
    </row>
    <row r="16" spans="1:26" ht="25.05" customHeight="1" x14ac:dyDescent="0.85">
      <c r="A16" s="133" t="s">
        <v>146</v>
      </c>
      <c r="B16" s="134"/>
      <c r="C16" s="135"/>
      <c r="D16" s="136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8"/>
    </row>
    <row r="17" spans="1:53" ht="15" customHeight="1" x14ac:dyDescent="0.85">
      <c r="A17" s="106" t="s">
        <v>40</v>
      </c>
      <c r="B17" s="107"/>
      <c r="C17" s="108"/>
      <c r="D17" s="122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1"/>
    </row>
    <row r="18" spans="1:53" ht="15" customHeight="1" x14ac:dyDescent="0.85"/>
    <row r="19" spans="1:53" ht="15" customHeight="1" x14ac:dyDescent="0.85">
      <c r="A19" s="123" t="s">
        <v>108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5"/>
      <c r="AB19" s="126" t="s">
        <v>159</v>
      </c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8"/>
    </row>
    <row r="20" spans="1:53" ht="15" customHeight="1" x14ac:dyDescent="0.85">
      <c r="A20" s="87" t="s">
        <v>160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9"/>
      <c r="AB20" s="90" t="s">
        <v>151</v>
      </c>
      <c r="AC20" s="91"/>
      <c r="AD20" s="96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2"/>
    </row>
    <row r="21" spans="1:53" ht="15" customHeight="1" x14ac:dyDescent="0.85">
      <c r="A21" s="90"/>
      <c r="B21" s="91" t="s">
        <v>161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2"/>
      <c r="AB21" s="90"/>
      <c r="AC21" s="91" t="s">
        <v>41</v>
      </c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2"/>
    </row>
    <row r="22" spans="1:53" ht="15" customHeight="1" x14ac:dyDescent="0.85">
      <c r="A22" s="90"/>
      <c r="B22" s="91" t="s">
        <v>147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2"/>
      <c r="AB22" s="90"/>
      <c r="AC22" s="91"/>
      <c r="AD22" s="96" t="s">
        <v>152</v>
      </c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2"/>
    </row>
    <row r="23" spans="1:53" ht="15" customHeight="1" x14ac:dyDescent="0.85">
      <c r="A23" s="90"/>
      <c r="B23" s="91"/>
      <c r="C23" s="91" t="s">
        <v>148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2"/>
      <c r="AB23" s="90"/>
      <c r="AC23" s="91" t="s">
        <v>42</v>
      </c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2"/>
    </row>
    <row r="24" spans="1:53" ht="15" customHeight="1" x14ac:dyDescent="0.85">
      <c r="A24" s="90"/>
      <c r="B24" s="91" t="s">
        <v>149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2"/>
      <c r="AB24" s="90"/>
      <c r="AC24" s="91"/>
      <c r="AD24" s="91" t="s">
        <v>43</v>
      </c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2"/>
    </row>
    <row r="25" spans="1:53" ht="15" customHeight="1" x14ac:dyDescent="0.85">
      <c r="A25" s="93"/>
      <c r="B25" s="94"/>
      <c r="C25" s="94" t="s">
        <v>150</v>
      </c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5"/>
      <c r="AB25" s="93"/>
      <c r="AC25" s="94"/>
      <c r="AD25" s="97" t="s">
        <v>44</v>
      </c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5"/>
    </row>
    <row r="26" spans="1:53" ht="15" customHeight="1" x14ac:dyDescent="0.85">
      <c r="A26" s="84" t="s">
        <v>76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53" ht="13.05" customHeight="1" thickBot="1" x14ac:dyDescent="0.9">
      <c r="S27" s="33"/>
    </row>
    <row r="28" spans="1:53" ht="22.95" customHeight="1" thickBot="1" x14ac:dyDescent="0.9">
      <c r="A28" s="50" t="s">
        <v>109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2"/>
    </row>
    <row r="29" spans="1:53" ht="15" customHeight="1" x14ac:dyDescent="0.85">
      <c r="A29" s="58"/>
      <c r="B29" s="59" t="s">
        <v>144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1"/>
    </row>
    <row r="30" spans="1:53" ht="15" customHeight="1" x14ac:dyDescent="0.85">
      <c r="A30" s="58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2"/>
      <c r="R30" s="60"/>
      <c r="S30" s="60"/>
      <c r="T30" s="60"/>
      <c r="U30" s="60"/>
      <c r="V30" s="60"/>
      <c r="W30" s="60"/>
      <c r="X30" s="60"/>
      <c r="Y30" s="60"/>
      <c r="Z30" s="61"/>
    </row>
    <row r="31" spans="1:53" ht="15" customHeight="1" thickBot="1" x14ac:dyDescent="0.9">
      <c r="A31" s="58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1"/>
    </row>
    <row r="32" spans="1:53" ht="19.95" customHeight="1" thickTop="1" thickBot="1" x14ac:dyDescent="0.9">
      <c r="A32" s="58"/>
      <c r="B32" s="60"/>
      <c r="C32" s="60" t="s">
        <v>77</v>
      </c>
      <c r="D32" s="60"/>
      <c r="E32" s="60"/>
      <c r="F32" s="60"/>
      <c r="G32" s="60"/>
      <c r="H32" s="60"/>
      <c r="I32" s="67" t="s">
        <v>45</v>
      </c>
      <c r="J32" s="129"/>
      <c r="K32" s="129"/>
      <c r="L32" s="129"/>
      <c r="M32" s="129"/>
      <c r="N32" s="129"/>
      <c r="O32" s="129"/>
      <c r="P32" s="130"/>
      <c r="Q32" s="131" t="s">
        <v>157</v>
      </c>
      <c r="R32" s="131"/>
      <c r="S32" s="131"/>
      <c r="T32" s="131"/>
      <c r="U32" s="131"/>
      <c r="V32" s="131"/>
      <c r="W32" s="131"/>
      <c r="X32" s="131"/>
      <c r="Y32" s="131"/>
      <c r="Z32" s="132"/>
    </row>
    <row r="33" spans="1:26" ht="7.95" customHeight="1" thickTop="1" thickBot="1" x14ac:dyDescent="0.9">
      <c r="A33" s="63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5"/>
    </row>
    <row r="34" spans="1:26" ht="13.05" customHeight="1" x14ac:dyDescent="0.85"/>
    <row r="35" spans="1:26" x14ac:dyDescent="0.85">
      <c r="A35" s="112" t="s">
        <v>46</v>
      </c>
      <c r="B35" s="112" t="s">
        <v>47</v>
      </c>
      <c r="C35" s="103" t="s">
        <v>48</v>
      </c>
      <c r="D35" s="104"/>
      <c r="E35" s="105"/>
      <c r="F35" s="38" t="s">
        <v>80</v>
      </c>
      <c r="G35" s="36"/>
      <c r="H35" s="36"/>
      <c r="I35" s="36"/>
      <c r="J35" s="36"/>
      <c r="K35" s="36"/>
      <c r="L35" s="36"/>
      <c r="M35" s="36"/>
      <c r="N35" s="37"/>
      <c r="O35" s="103" t="s">
        <v>49</v>
      </c>
      <c r="P35" s="105"/>
      <c r="Q35" s="39" t="s">
        <v>79</v>
      </c>
      <c r="R35" s="118"/>
      <c r="S35" s="118"/>
      <c r="T35" s="118"/>
      <c r="U35" s="118"/>
      <c r="V35" s="118"/>
      <c r="W35" s="118"/>
      <c r="X35" s="118"/>
      <c r="Y35" s="118"/>
      <c r="Z35" s="119"/>
    </row>
    <row r="36" spans="1:26" ht="15" customHeight="1" x14ac:dyDescent="0.85">
      <c r="A36" s="113"/>
      <c r="B36" s="113"/>
      <c r="C36" s="106"/>
      <c r="D36" s="107"/>
      <c r="E36" s="108"/>
      <c r="F36" s="109"/>
      <c r="G36" s="110"/>
      <c r="H36" s="110"/>
      <c r="I36" s="110"/>
      <c r="J36" s="110"/>
      <c r="K36" s="110"/>
      <c r="L36" s="110"/>
      <c r="M36" s="110"/>
      <c r="N36" s="111"/>
      <c r="O36" s="106"/>
      <c r="P36" s="108"/>
      <c r="Q36" s="40" t="s">
        <v>78</v>
      </c>
      <c r="R36" s="110"/>
      <c r="S36" s="110"/>
      <c r="T36" s="110"/>
      <c r="U36" s="110"/>
      <c r="V36" s="110"/>
      <c r="W36" s="110"/>
      <c r="X36" s="110"/>
      <c r="Y36" s="110"/>
      <c r="Z36" s="111"/>
    </row>
    <row r="37" spans="1:26" ht="15" customHeight="1" x14ac:dyDescent="0.85">
      <c r="A37" s="113"/>
      <c r="B37" s="113"/>
      <c r="C37" s="115" t="s">
        <v>51</v>
      </c>
      <c r="D37" s="116"/>
      <c r="E37" s="117"/>
      <c r="F37" s="17" t="s">
        <v>52</v>
      </c>
      <c r="G37" s="18"/>
      <c r="H37" s="18"/>
      <c r="I37" s="18"/>
      <c r="J37" s="18"/>
      <c r="K37" s="120"/>
      <c r="L37" s="120"/>
      <c r="M37" s="120"/>
      <c r="N37" s="121"/>
      <c r="O37" s="115" t="s">
        <v>53</v>
      </c>
      <c r="P37" s="116"/>
      <c r="Q37" s="117"/>
      <c r="R37" s="100"/>
      <c r="S37" s="101"/>
      <c r="T37" s="101"/>
      <c r="U37" s="101"/>
      <c r="V37" s="101"/>
      <c r="W37" s="101"/>
      <c r="X37" s="101"/>
      <c r="Y37" s="101"/>
      <c r="Z37" s="102"/>
    </row>
    <row r="38" spans="1:26" x14ac:dyDescent="0.85">
      <c r="A38" s="113"/>
      <c r="B38" s="113"/>
      <c r="C38" s="103" t="s">
        <v>54</v>
      </c>
      <c r="D38" s="104"/>
      <c r="E38" s="105"/>
      <c r="F38" s="10" t="s">
        <v>50</v>
      </c>
      <c r="Z38" s="15"/>
    </row>
    <row r="39" spans="1:26" ht="15" customHeight="1" x14ac:dyDescent="0.85">
      <c r="A39" s="113"/>
      <c r="B39" s="114"/>
      <c r="C39" s="106"/>
      <c r="D39" s="107"/>
      <c r="E39" s="108"/>
      <c r="F39" s="109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1"/>
    </row>
    <row r="40" spans="1:26" ht="15" customHeight="1" x14ac:dyDescent="0.85">
      <c r="A40" s="113"/>
      <c r="B40" s="112" t="s">
        <v>55</v>
      </c>
      <c r="C40" s="115" t="s">
        <v>56</v>
      </c>
      <c r="D40" s="116"/>
      <c r="E40" s="117"/>
      <c r="F40" s="100"/>
      <c r="G40" s="101"/>
      <c r="H40" s="101"/>
      <c r="I40" s="101"/>
      <c r="J40" s="101"/>
      <c r="K40" s="101"/>
      <c r="L40" s="101"/>
      <c r="M40" s="101"/>
      <c r="N40" s="102"/>
      <c r="O40" s="115" t="s">
        <v>57</v>
      </c>
      <c r="P40" s="116"/>
      <c r="Q40" s="117"/>
      <c r="R40" s="100"/>
      <c r="S40" s="101"/>
      <c r="T40" s="101"/>
      <c r="U40" s="101"/>
      <c r="V40" s="101"/>
      <c r="W40" s="101"/>
      <c r="X40" s="101"/>
      <c r="Y40" s="101"/>
      <c r="Z40" s="102"/>
    </row>
    <row r="41" spans="1:26" x14ac:dyDescent="0.85">
      <c r="A41" s="113"/>
      <c r="B41" s="113"/>
      <c r="C41" s="103" t="s">
        <v>54</v>
      </c>
      <c r="D41" s="104"/>
      <c r="E41" s="105"/>
      <c r="F41" s="10" t="s">
        <v>50</v>
      </c>
      <c r="Z41" s="15"/>
    </row>
    <row r="42" spans="1:26" ht="15" customHeight="1" x14ac:dyDescent="0.85">
      <c r="A42" s="114"/>
      <c r="B42" s="114"/>
      <c r="C42" s="106"/>
      <c r="D42" s="107"/>
      <c r="E42" s="108"/>
      <c r="F42" s="109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1"/>
    </row>
    <row r="43" spans="1:26" ht="15" customHeight="1" x14ac:dyDescent="0.85"/>
    <row r="44" spans="1:26" ht="40.049999999999997" customHeight="1" x14ac:dyDescent="0.85">
      <c r="A44" s="98" t="s">
        <v>134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</row>
    <row r="45" spans="1:26" ht="15" customHeight="1" x14ac:dyDescent="0.85">
      <c r="A45" s="7" t="s">
        <v>58</v>
      </c>
    </row>
    <row r="46" spans="1:26" x14ac:dyDescent="0.85">
      <c r="A46" s="16" t="s">
        <v>59</v>
      </c>
      <c r="B46" s="16"/>
      <c r="C46" s="16"/>
      <c r="D46" s="16"/>
    </row>
    <row r="47" spans="1:26" x14ac:dyDescent="0.85">
      <c r="A47" s="16" t="s">
        <v>60</v>
      </c>
      <c r="B47" s="16"/>
      <c r="C47" s="16"/>
      <c r="D47" s="16"/>
    </row>
    <row r="48" spans="1:26" ht="10.199999999999999" customHeight="1" x14ac:dyDescent="0.85"/>
    <row r="49" spans="1:26" ht="15" customHeight="1" x14ac:dyDescent="0.85">
      <c r="A49" s="7" t="s">
        <v>130</v>
      </c>
    </row>
    <row r="50" spans="1:26" ht="15" customHeight="1" x14ac:dyDescent="0.85">
      <c r="E50" s="7" t="s">
        <v>61</v>
      </c>
    </row>
    <row r="51" spans="1:26" ht="15" customHeight="1" x14ac:dyDescent="0.85"/>
    <row r="52" spans="1:26" ht="15" customHeight="1" x14ac:dyDescent="0.85">
      <c r="S52" s="99" t="s">
        <v>158</v>
      </c>
      <c r="T52" s="99"/>
      <c r="U52" s="99"/>
      <c r="V52" s="99"/>
      <c r="W52" s="99"/>
      <c r="X52" s="99"/>
      <c r="Y52" s="99"/>
      <c r="Z52" s="99"/>
    </row>
    <row r="53" spans="1:26" ht="15" customHeight="1" x14ac:dyDescent="0.85"/>
    <row r="54" spans="1:26" ht="13.95" customHeight="1" x14ac:dyDescent="0.85"/>
    <row r="55" spans="1:26" s="74" customFormat="1" ht="13.95" hidden="1" customHeight="1" x14ac:dyDescent="0.85">
      <c r="A55" s="73" t="s">
        <v>156</v>
      </c>
    </row>
  </sheetData>
  <sheetProtection algorithmName="SHA-512" hashValue="MulkgEzeDMD1gRSg6Vd923SfSxk3YD0W0HfxVlswD0Q8yFBnwrjc4RofLbbqKnOGFcnbPJF50btxWHa23iGRbA==" saltValue="X9eSSSHQ8ys0FpiNYeodow==" spinCount="100000" sheet="1" objects="1" scenarios="1"/>
  <mergeCells count="53">
    <mergeCell ref="A1:Z1"/>
    <mergeCell ref="A7:C7"/>
    <mergeCell ref="A8:C9"/>
    <mergeCell ref="N8:P9"/>
    <mergeCell ref="D9:F9"/>
    <mergeCell ref="H9:I9"/>
    <mergeCell ref="K9:L9"/>
    <mergeCell ref="Q9:S9"/>
    <mergeCell ref="U9:V9"/>
    <mergeCell ref="X9:Y9"/>
    <mergeCell ref="A10:C10"/>
    <mergeCell ref="D10:M10"/>
    <mergeCell ref="N10:P10"/>
    <mergeCell ref="Q10:Z10"/>
    <mergeCell ref="A11:C11"/>
    <mergeCell ref="E11:F11"/>
    <mergeCell ref="H11:I11"/>
    <mergeCell ref="N11:P11"/>
    <mergeCell ref="Q11:Z11"/>
    <mergeCell ref="A12:C13"/>
    <mergeCell ref="D13:Z13"/>
    <mergeCell ref="A14:C15"/>
    <mergeCell ref="D15:Z15"/>
    <mergeCell ref="A16:C16"/>
    <mergeCell ref="D16:Z16"/>
    <mergeCell ref="A17:C17"/>
    <mergeCell ref="D17:Z17"/>
    <mergeCell ref="A19:Z19"/>
    <mergeCell ref="AB19:BA19"/>
    <mergeCell ref="J32:P32"/>
    <mergeCell ref="Q32:Z32"/>
    <mergeCell ref="R35:Z35"/>
    <mergeCell ref="F36:N36"/>
    <mergeCell ref="R36:Z36"/>
    <mergeCell ref="C37:E37"/>
    <mergeCell ref="K37:N37"/>
    <mergeCell ref="O37:Q37"/>
    <mergeCell ref="A44:Z44"/>
    <mergeCell ref="S52:Z52"/>
    <mergeCell ref="R37:Z37"/>
    <mergeCell ref="C38:E39"/>
    <mergeCell ref="F39:Z39"/>
    <mergeCell ref="B40:B42"/>
    <mergeCell ref="C40:E40"/>
    <mergeCell ref="F40:N40"/>
    <mergeCell ref="O40:Q40"/>
    <mergeCell ref="R40:Z40"/>
    <mergeCell ref="C41:E42"/>
    <mergeCell ref="F42:Z42"/>
    <mergeCell ref="A35:A42"/>
    <mergeCell ref="B35:B39"/>
    <mergeCell ref="C35:E36"/>
    <mergeCell ref="O35:P36"/>
  </mergeCells>
  <phoneticPr fontId="1"/>
  <conditionalFormatting sqref="D9:F9 H9:I9 K9:L9">
    <cfRule type="containsBlanks" dxfId="33" priority="7">
      <formula>LEN(TRIM(D9))=0</formula>
    </cfRule>
    <cfRule type="containsBlanks" dxfId="32" priority="8">
      <formula>LEN(TRIM(D9))=0</formula>
    </cfRule>
  </conditionalFormatting>
  <conditionalFormatting sqref="D10:M10">
    <cfRule type="containsBlanks" dxfId="31" priority="5">
      <formula>LEN(TRIM(D10))=0</formula>
    </cfRule>
  </conditionalFormatting>
  <conditionalFormatting sqref="D13:Z13 D15:Z15">
    <cfRule type="containsBlanks" dxfId="30" priority="3">
      <formula>LEN(TRIM(D13))=0</formula>
    </cfRule>
  </conditionalFormatting>
  <conditionalFormatting sqref="D16:Z17">
    <cfRule type="containsBlanks" dxfId="29" priority="10">
      <formula>LEN(TRIM(D16))=0</formula>
    </cfRule>
    <cfRule type="containsBlanks" dxfId="28" priority="15">
      <formula>LEN(TRIM(D16))=0</formula>
    </cfRule>
  </conditionalFormatting>
  <conditionalFormatting sqref="D17:Z17">
    <cfRule type="containsBlanks" dxfId="27" priority="13">
      <formula>LEN(TRIM(D17))=0</formula>
    </cfRule>
    <cfRule type="containsBlanks" dxfId="26" priority="14">
      <formula>LEN(TRIM(D17))=0</formula>
    </cfRule>
  </conditionalFormatting>
  <conditionalFormatting sqref="E11:F11 H11:I11 D16:Z17">
    <cfRule type="containsBlanks" dxfId="25" priority="12">
      <formula>LEN(TRIM(D11))=0</formula>
    </cfRule>
  </conditionalFormatting>
  <conditionalFormatting sqref="E11:F11 H11:I11">
    <cfRule type="containsBlanks" dxfId="24" priority="11">
      <formula>LEN(TRIM(E11))=0</formula>
    </cfRule>
  </conditionalFormatting>
  <conditionalFormatting sqref="E11:F11">
    <cfRule type="containsBlanks" dxfId="23" priority="16">
      <formula>LEN(TRIM(E11))=0</formula>
    </cfRule>
  </conditionalFormatting>
  <conditionalFormatting sqref="F36:N36">
    <cfRule type="containsBlanks" dxfId="22" priority="2">
      <formula>LEN(TRIM(F36))=0</formula>
    </cfRule>
  </conditionalFormatting>
  <conditionalFormatting sqref="H11:I11">
    <cfRule type="containsBlanks" dxfId="21" priority="17">
      <formula>LEN(TRIM(H11))=0</formula>
    </cfRule>
  </conditionalFormatting>
  <conditionalFormatting sqref="K37:N37 R37:Z37 F39:Z39 F40:N40 R40:Z40 F42:Z42">
    <cfRule type="containsBlanks" dxfId="20" priority="9">
      <formula>LEN(TRIM(F37))=0</formula>
    </cfRule>
  </conditionalFormatting>
  <conditionalFormatting sqref="Q9:S9 U9:V9 X9:Y9">
    <cfRule type="containsBlanks" dxfId="19" priority="6">
      <formula>LEN(TRIM(Q9))=0</formula>
    </cfRule>
  </conditionalFormatting>
  <conditionalFormatting sqref="Q10:Z11">
    <cfRule type="containsBlanks" dxfId="18" priority="4">
      <formula>LEN(TRIM(Q10))=0</formula>
    </cfRule>
  </conditionalFormatting>
  <conditionalFormatting sqref="R35:Z36">
    <cfRule type="containsBlanks" dxfId="17" priority="1">
      <formula>LEN(TRIM(R35))=0</formula>
    </cfRule>
  </conditionalFormatting>
  <dataValidations count="6">
    <dataValidation type="textLength" allowBlank="1" showInputMessage="1" showErrorMessage="1" errorTitle="入力エラー" error="4桁の数字で入力してください。" sqref="H11:I11" xr:uid="{DC7E06EE-1517-42B5-8620-E5925AB7EF6C}">
      <formula1>4</formula1>
      <formula2>4</formula2>
    </dataValidation>
    <dataValidation type="textLength" allowBlank="1" showInputMessage="1" showErrorMessage="1" errorTitle="入力エラー" error="3桁の数字で入力してください。" sqref="E11:F11" xr:uid="{EF5F0C26-2841-4140-B62F-FDDB9364455E}">
      <formula1>3</formula1>
      <formula2>3</formula2>
    </dataValidation>
    <dataValidation type="whole" allowBlank="1" showInputMessage="1" showErrorMessage="1" errorTitle="入力エラー" error="1～31のいずれかの正しい日にちを入力してください。" sqref="K9:L9 X9:Y9" xr:uid="{F2FE3962-0DA6-4E12-854B-1AA7D8E0E21A}">
      <formula1>1</formula1>
      <formula2>31</formula2>
    </dataValidation>
    <dataValidation type="whole" allowBlank="1" showInputMessage="1" showErrorMessage="1" errorTitle="入力エラー" error="1～12までのいずれかの正しい月を入力してください。" sqref="H9:I9 U9:V9" xr:uid="{0B620C5E-C032-4067-8623-121A1D879BBC}">
      <formula1>1</formula1>
      <formula2>12</formula2>
    </dataValidation>
    <dataValidation type="whole" allowBlank="1" showInputMessage="1" showErrorMessage="1" errorTitle="入力エラー" error="西暦４桁で入力してください。_x000a__x000a_2000年より以前は、入力できません。_x000a_2100年以降は、入力できません。" sqref="D9:F9 Q9:S9" xr:uid="{0253FF50-36A7-47D8-A1A8-BB5AD12D3ABD}">
      <formula1>2000</formula1>
      <formula2>2099</formula2>
    </dataValidation>
    <dataValidation type="textLength" imeMode="off" operator="equal" allowBlank="1" showInputMessage="1" showErrorMessage="1" errorTitle="桁数エラー" error="ハイフンなしの数字13桁を半角で入力してください。_x000a__x000a_良い例）_x000a_〇　1234567890123_x000a__x000a_エラーの例）_x000a_✕　1234567890（13桁未満）_x000a_✕　12345678901234（13桁以上）_x000a_✕　1-2345-6789-0123（ハイフン不要）_x000a_✕　T1234567890123（T不要）" sqref="J32:P32" xr:uid="{BF372075-6A29-4E67-B210-56BF4702A631}">
      <formula1>13</formula1>
    </dataValidation>
  </dataValidations>
  <printOptions horizontalCentered="1" verticalCentered="1"/>
  <pageMargins left="0.59055118110236227" right="0.39370078740157483" top="0.39370078740157483" bottom="0.59055118110236227" header="0.31496062992125984" footer="0.31496062992125984"/>
  <pageSetup paperSize="9" scale="96" orientation="portrait" horizontalDpi="0" verticalDpi="0" r:id="rId1"/>
  <headerFooter>
    <oddFooter xml:space="preserve">&amp;R&amp;8
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Option Button 1">
              <controlPr defaultSize="0" autoFill="0" autoLine="0" autoPict="0">
                <anchor moveWithCells="1">
                  <from>
                    <xdr:col>3</xdr:col>
                    <xdr:colOff>60960</xdr:colOff>
                    <xdr:row>5</xdr:row>
                    <xdr:rowOff>106680</xdr:rowOff>
                  </from>
                  <to>
                    <xdr:col>5</xdr:col>
                    <xdr:colOff>236220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Option Button 2">
              <controlPr defaultSize="0" autoFill="0" autoLine="0" autoPict="0">
                <anchor moveWithCells="1">
                  <from>
                    <xdr:col>5</xdr:col>
                    <xdr:colOff>167640</xdr:colOff>
                    <xdr:row>5</xdr:row>
                    <xdr:rowOff>106680</xdr:rowOff>
                  </from>
                  <to>
                    <xdr:col>9</xdr:col>
                    <xdr:colOff>106680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Group Box 3">
              <controlPr defaultSize="0" autoFill="0" autoPict="0">
                <anchor moveWithCells="1">
                  <from>
                    <xdr:col>3</xdr:col>
                    <xdr:colOff>22860</xdr:colOff>
                    <xdr:row>5</xdr:row>
                    <xdr:rowOff>53340</xdr:rowOff>
                  </from>
                  <to>
                    <xdr:col>10</xdr:col>
                    <xdr:colOff>190500</xdr:colOff>
                    <xdr:row>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7" name="Option Button 4">
              <controlPr defaultSize="0" autoFill="0" autoLine="0" autoPict="0">
                <anchor moveWithCells="1">
                  <from>
                    <xdr:col>1</xdr:col>
                    <xdr:colOff>30480</xdr:colOff>
                    <xdr:row>28</xdr:row>
                    <xdr:rowOff>144780</xdr:rowOff>
                  </from>
                  <to>
                    <xdr:col>10</xdr:col>
                    <xdr:colOff>137160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1" r:id="rId8" name="Option Button 5">
              <controlPr defaultSize="0" autoFill="0" autoLine="0" autoPict="0">
                <anchor moveWithCells="1">
                  <from>
                    <xdr:col>1</xdr:col>
                    <xdr:colOff>30480</xdr:colOff>
                    <xdr:row>29</xdr:row>
                    <xdr:rowOff>137160</xdr:rowOff>
                  </from>
                  <to>
                    <xdr:col>10</xdr:col>
                    <xdr:colOff>137160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2" r:id="rId9" name="Group Box 6">
              <controlPr defaultSize="0" autoFill="0" autoPict="0">
                <anchor moveWithCells="1">
                  <from>
                    <xdr:col>0</xdr:col>
                    <xdr:colOff>167640</xdr:colOff>
                    <xdr:row>28</xdr:row>
                    <xdr:rowOff>121920</xdr:rowOff>
                  </from>
                  <to>
                    <xdr:col>11</xdr:col>
                    <xdr:colOff>114300</xdr:colOff>
                    <xdr:row>31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4568E-9F60-43E8-BCDA-0DBC0C85779E}">
  <sheetPr>
    <pageSetUpPr fitToPage="1"/>
  </sheetPr>
  <dimension ref="A1:J259"/>
  <sheetViews>
    <sheetView showGridLines="0" workbookViewId="0">
      <pane ySplit="9" topLeftCell="A10" activePane="bottomLeft" state="frozen"/>
      <selection activeCell="M17" sqref="M17"/>
      <selection pane="bottomLeft" sqref="A1:J1"/>
    </sheetView>
  </sheetViews>
  <sheetFormatPr defaultColWidth="8.7109375" defaultRowHeight="15" x14ac:dyDescent="0.85"/>
  <cols>
    <col min="1" max="1" width="10.37890625" style="1" customWidth="1"/>
    <col min="2" max="2" width="13.1875" style="1" bestFit="1" customWidth="1"/>
    <col min="3" max="3" width="8.7109375" style="1" customWidth="1"/>
    <col min="4" max="4" width="11.1875" style="1" customWidth="1"/>
    <col min="5" max="5" width="3.09375" style="1" bestFit="1" customWidth="1"/>
    <col min="6" max="6" width="8.37890625" style="44" customWidth="1"/>
    <col min="7" max="7" width="4.7109375" style="1" bestFit="1" customWidth="1"/>
    <col min="8" max="8" width="12.37890625" style="1" customWidth="1"/>
    <col min="9" max="9" width="10.6171875" style="19" customWidth="1"/>
    <col min="10" max="10" width="11.7109375" style="1" bestFit="1" customWidth="1"/>
    <col min="11" max="16384" width="8.7109375" style="1"/>
  </cols>
  <sheetData>
    <row r="1" spans="1:10" ht="25.05" customHeight="1" x14ac:dyDescent="0.85">
      <c r="A1" s="153" t="s">
        <v>133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30" customHeight="1" x14ac:dyDescent="0.85">
      <c r="A2" s="154" t="s">
        <v>142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0" ht="15" customHeight="1" x14ac:dyDescent="0.85">
      <c r="A3" s="1" t="s">
        <v>143</v>
      </c>
    </row>
    <row r="4" spans="1:10" ht="10.199999999999999" customHeight="1" thickBot="1" x14ac:dyDescent="0.9"/>
    <row r="5" spans="1:10" ht="19.95" customHeight="1" thickTop="1" thickBot="1" x14ac:dyDescent="0.9">
      <c r="D5" s="156" t="s">
        <v>137</v>
      </c>
      <c r="E5" s="157"/>
      <c r="F5" s="157" t="s">
        <v>110</v>
      </c>
      <c r="G5" s="157"/>
      <c r="H5" s="54">
        <f>SUM(H6,買取依頼書②!I6,買取依頼書③!H6)</f>
        <v>0</v>
      </c>
      <c r="I5" s="53" t="s">
        <v>112</v>
      </c>
      <c r="J5" s="55">
        <f>SUM(J6,買取依頼書②!K6,買取依頼書③!J6)</f>
        <v>0</v>
      </c>
    </row>
    <row r="6" spans="1:10" ht="19.95" customHeight="1" thickTop="1" thickBot="1" x14ac:dyDescent="0.9">
      <c r="D6" s="158" t="s">
        <v>111</v>
      </c>
      <c r="E6" s="159"/>
      <c r="F6" s="159" t="s">
        <v>114</v>
      </c>
      <c r="G6" s="159"/>
      <c r="H6" s="54">
        <f>SUM(H10:H259)</f>
        <v>0</v>
      </c>
      <c r="I6" s="56" t="s">
        <v>68</v>
      </c>
      <c r="J6" s="55">
        <f>SUM(J10:J259)</f>
        <v>0</v>
      </c>
    </row>
    <row r="7" spans="1:10" ht="10.199999999999999" customHeight="1" thickTop="1" x14ac:dyDescent="0.85">
      <c r="D7" s="3"/>
      <c r="E7" s="3"/>
      <c r="F7" s="45"/>
      <c r="G7" s="3"/>
      <c r="I7" s="20"/>
    </row>
    <row r="8" spans="1:10" ht="58.95" customHeight="1" x14ac:dyDescent="0.85">
      <c r="A8" s="4" t="s">
        <v>22</v>
      </c>
      <c r="B8" s="5" t="s">
        <v>21</v>
      </c>
      <c r="C8" s="5" t="s">
        <v>145</v>
      </c>
      <c r="D8" s="149" t="s">
        <v>64</v>
      </c>
      <c r="E8" s="150"/>
      <c r="F8" s="149" t="s">
        <v>24</v>
      </c>
      <c r="G8" s="150"/>
      <c r="H8" s="2"/>
      <c r="I8" s="5" t="s">
        <v>101</v>
      </c>
      <c r="J8" s="5"/>
    </row>
    <row r="9" spans="1:10" ht="19.95" customHeight="1" x14ac:dyDescent="0.85">
      <c r="A9" s="6" t="s">
        <v>19</v>
      </c>
      <c r="B9" s="6" t="s">
        <v>1</v>
      </c>
      <c r="C9" s="6" t="s">
        <v>15</v>
      </c>
      <c r="D9" s="151" t="s">
        <v>16</v>
      </c>
      <c r="E9" s="152"/>
      <c r="F9" s="151" t="s">
        <v>17</v>
      </c>
      <c r="G9" s="152"/>
      <c r="H9" s="6" t="s">
        <v>18</v>
      </c>
      <c r="I9" s="21" t="s">
        <v>102</v>
      </c>
      <c r="J9" s="6" t="s">
        <v>63</v>
      </c>
    </row>
    <row r="10" spans="1:10" ht="19.95" customHeight="1" x14ac:dyDescent="0.85">
      <c r="A10" s="28"/>
      <c r="B10" s="28"/>
      <c r="C10" s="29"/>
      <c r="D10" s="28"/>
      <c r="E10" s="22" t="str">
        <f>IF($B10&lt;&gt;"",(VLOOKUP($B10,マスター!$K$2:$L$12,2,FALSE)),"")</f>
        <v/>
      </c>
      <c r="F10" s="49"/>
      <c r="G10" s="22" t="str">
        <f>IF($B10&lt;&gt;"",(VLOOKUP($B10,マスター!$K$2:$M$12,3,FALSE)),"")</f>
        <v/>
      </c>
      <c r="H10" s="23">
        <f t="shared" ref="H10:H73" si="0">C10*D10*F10</f>
        <v>0</v>
      </c>
      <c r="I10" s="42"/>
      <c r="J10" s="23">
        <f>ROUNDDOWN(ROUNDDOWN(C10*I10,4)*D10*F10,0)</f>
        <v>0</v>
      </c>
    </row>
    <row r="11" spans="1:10" ht="19.95" customHeight="1" x14ac:dyDescent="0.85">
      <c r="A11" s="28"/>
      <c r="B11" s="28"/>
      <c r="C11" s="29"/>
      <c r="D11" s="28"/>
      <c r="E11" s="22" t="str">
        <f>IF($B11&lt;&gt;"",(VLOOKUP($B11,マスター!$K$2:$L$12,2,FALSE)),"")</f>
        <v/>
      </c>
      <c r="F11" s="49"/>
      <c r="G11" s="22" t="str">
        <f>IF($B11&lt;&gt;"",(VLOOKUP($B11,マスター!$K$2:$M$12,3,FALSE)),"")</f>
        <v/>
      </c>
      <c r="H11" s="23">
        <f t="shared" si="0"/>
        <v>0</v>
      </c>
      <c r="I11" s="42"/>
      <c r="J11" s="23">
        <f t="shared" ref="J11:J74" si="1">ROUNDDOWN(ROUNDDOWN(C11*I11,4)*D11*F11,0)</f>
        <v>0</v>
      </c>
    </row>
    <row r="12" spans="1:10" ht="19.95" customHeight="1" x14ac:dyDescent="0.85">
      <c r="A12" s="28"/>
      <c r="B12" s="28"/>
      <c r="C12" s="29"/>
      <c r="D12" s="28"/>
      <c r="E12" s="22" t="str">
        <f>IF($B12&lt;&gt;"",(VLOOKUP($B12,マスター!$K$2:$L$12,2,FALSE)),"")</f>
        <v/>
      </c>
      <c r="F12" s="49"/>
      <c r="G12" s="22" t="str">
        <f>IF($B12&lt;&gt;"",(VLOOKUP($B12,マスター!$K$2:$M$12,3,FALSE)),"")</f>
        <v/>
      </c>
      <c r="H12" s="23">
        <f t="shared" si="0"/>
        <v>0</v>
      </c>
      <c r="I12" s="42"/>
      <c r="J12" s="23">
        <f t="shared" si="1"/>
        <v>0</v>
      </c>
    </row>
    <row r="13" spans="1:10" ht="19.95" customHeight="1" x14ac:dyDescent="0.85">
      <c r="A13" s="28"/>
      <c r="B13" s="28"/>
      <c r="C13" s="29"/>
      <c r="D13" s="28"/>
      <c r="E13" s="22" t="str">
        <f>IF($B13&lt;&gt;"",(VLOOKUP($B13,マスター!$K$2:$L$12,2,FALSE)),"")</f>
        <v/>
      </c>
      <c r="F13" s="49"/>
      <c r="G13" s="22" t="str">
        <f>IF($B13&lt;&gt;"",(VLOOKUP($B13,マスター!$K$2:$M$12,3,FALSE)),"")</f>
        <v/>
      </c>
      <c r="H13" s="23">
        <f t="shared" si="0"/>
        <v>0</v>
      </c>
      <c r="I13" s="42"/>
      <c r="J13" s="23">
        <f t="shared" si="1"/>
        <v>0</v>
      </c>
    </row>
    <row r="14" spans="1:10" ht="19.95" customHeight="1" x14ac:dyDescent="0.85">
      <c r="A14" s="28"/>
      <c r="B14" s="28"/>
      <c r="C14" s="29"/>
      <c r="D14" s="28"/>
      <c r="E14" s="22" t="str">
        <f>IF($B14&lt;&gt;"",(VLOOKUP($B14,マスター!$K$2:$L$12,2,FALSE)),"")</f>
        <v/>
      </c>
      <c r="F14" s="49"/>
      <c r="G14" s="22" t="str">
        <f>IF($B14&lt;&gt;"",(VLOOKUP($B14,マスター!$K$2:$M$12,3,FALSE)),"")</f>
        <v/>
      </c>
      <c r="H14" s="23">
        <f t="shared" si="0"/>
        <v>0</v>
      </c>
      <c r="I14" s="42"/>
      <c r="J14" s="23">
        <f t="shared" si="1"/>
        <v>0</v>
      </c>
    </row>
    <row r="15" spans="1:10" ht="19.95" customHeight="1" x14ac:dyDescent="0.85">
      <c r="A15" s="28"/>
      <c r="B15" s="28"/>
      <c r="C15" s="29"/>
      <c r="D15" s="28"/>
      <c r="E15" s="22" t="str">
        <f>IF($B15&lt;&gt;"",(VLOOKUP($B15,マスター!$K$2:$L$12,2,FALSE)),"")</f>
        <v/>
      </c>
      <c r="F15" s="49"/>
      <c r="G15" s="22" t="str">
        <f>IF($B15&lt;&gt;"",(VLOOKUP($B15,マスター!$K$2:$M$12,3,FALSE)),"")</f>
        <v/>
      </c>
      <c r="H15" s="23">
        <f t="shared" si="0"/>
        <v>0</v>
      </c>
      <c r="I15" s="42"/>
      <c r="J15" s="23">
        <f t="shared" si="1"/>
        <v>0</v>
      </c>
    </row>
    <row r="16" spans="1:10" ht="19.95" customHeight="1" x14ac:dyDescent="0.85">
      <c r="A16" s="28"/>
      <c r="B16" s="28"/>
      <c r="C16" s="29"/>
      <c r="D16" s="28"/>
      <c r="E16" s="22" t="str">
        <f>IF($B16&lt;&gt;"",(VLOOKUP($B16,マスター!$K$2:$L$12,2,FALSE)),"")</f>
        <v/>
      </c>
      <c r="F16" s="49"/>
      <c r="G16" s="22" t="str">
        <f>IF($B16&lt;&gt;"",(VLOOKUP($B16,マスター!$K$2:$M$12,3,FALSE)),"")</f>
        <v/>
      </c>
      <c r="H16" s="23">
        <f t="shared" si="0"/>
        <v>0</v>
      </c>
      <c r="I16" s="42"/>
      <c r="J16" s="23">
        <f t="shared" si="1"/>
        <v>0</v>
      </c>
    </row>
    <row r="17" spans="1:10" ht="19.95" customHeight="1" x14ac:dyDescent="0.85">
      <c r="A17" s="28"/>
      <c r="B17" s="28"/>
      <c r="C17" s="29"/>
      <c r="D17" s="28"/>
      <c r="E17" s="22" t="str">
        <f>IF($B17&lt;&gt;"",(VLOOKUP($B17,マスター!$K$2:$L$12,2,FALSE)),"")</f>
        <v/>
      </c>
      <c r="F17" s="49"/>
      <c r="G17" s="22" t="str">
        <f>IF($B17&lt;&gt;"",(VLOOKUP($B17,マスター!$K$2:$M$12,3,FALSE)),"")</f>
        <v/>
      </c>
      <c r="H17" s="23">
        <f t="shared" si="0"/>
        <v>0</v>
      </c>
      <c r="I17" s="42"/>
      <c r="J17" s="23">
        <f t="shared" si="1"/>
        <v>0</v>
      </c>
    </row>
    <row r="18" spans="1:10" ht="19.95" customHeight="1" x14ac:dyDescent="0.85">
      <c r="A18" s="28"/>
      <c r="B18" s="28"/>
      <c r="C18" s="29"/>
      <c r="D18" s="28"/>
      <c r="E18" s="22" t="str">
        <f>IF($B18&lt;&gt;"",(VLOOKUP($B18,マスター!$K$2:$L$12,2,FALSE)),"")</f>
        <v/>
      </c>
      <c r="F18" s="49"/>
      <c r="G18" s="22" t="str">
        <f>IF($B18&lt;&gt;"",(VLOOKUP($B18,マスター!$K$2:$M$12,3,FALSE)),"")</f>
        <v/>
      </c>
      <c r="H18" s="23">
        <f t="shared" si="0"/>
        <v>0</v>
      </c>
      <c r="I18" s="42"/>
      <c r="J18" s="23">
        <f t="shared" si="1"/>
        <v>0</v>
      </c>
    </row>
    <row r="19" spans="1:10" ht="19.95" customHeight="1" x14ac:dyDescent="0.85">
      <c r="A19" s="28"/>
      <c r="B19" s="28"/>
      <c r="C19" s="29"/>
      <c r="D19" s="28"/>
      <c r="E19" s="22" t="str">
        <f>IF($B19&lt;&gt;"",(VLOOKUP($B19,マスター!$K$2:$L$12,2,FALSE)),"")</f>
        <v/>
      </c>
      <c r="F19" s="49"/>
      <c r="G19" s="22" t="str">
        <f>IF($B19&lt;&gt;"",(VLOOKUP($B19,マスター!$K$2:$M$12,3,FALSE)),"")</f>
        <v/>
      </c>
      <c r="H19" s="23">
        <f t="shared" si="0"/>
        <v>0</v>
      </c>
      <c r="I19" s="42"/>
      <c r="J19" s="23">
        <f t="shared" si="1"/>
        <v>0</v>
      </c>
    </row>
    <row r="20" spans="1:10" ht="19.95" customHeight="1" x14ac:dyDescent="0.85">
      <c r="A20" s="28"/>
      <c r="B20" s="28"/>
      <c r="C20" s="29"/>
      <c r="D20" s="28"/>
      <c r="E20" s="22" t="str">
        <f>IF($B20&lt;&gt;"",(VLOOKUP($B20,マスター!$K$2:$L$12,2,FALSE)),"")</f>
        <v/>
      </c>
      <c r="F20" s="49"/>
      <c r="G20" s="22" t="str">
        <f>IF($B20&lt;&gt;"",(VLOOKUP($B20,マスター!$K$2:$M$12,3,FALSE)),"")</f>
        <v/>
      </c>
      <c r="H20" s="23">
        <f t="shared" si="0"/>
        <v>0</v>
      </c>
      <c r="I20" s="42"/>
      <c r="J20" s="23">
        <f t="shared" si="1"/>
        <v>0</v>
      </c>
    </row>
    <row r="21" spans="1:10" ht="19.95" customHeight="1" x14ac:dyDescent="0.85">
      <c r="A21" s="28"/>
      <c r="B21" s="28"/>
      <c r="C21" s="29"/>
      <c r="D21" s="28"/>
      <c r="E21" s="22" t="str">
        <f>IF($B21&lt;&gt;"",(VLOOKUP($B21,マスター!$K$2:$L$12,2,FALSE)),"")</f>
        <v/>
      </c>
      <c r="F21" s="49"/>
      <c r="G21" s="22" t="str">
        <f>IF($B21&lt;&gt;"",(VLOOKUP($B21,マスター!$K$2:$M$12,3,FALSE)),"")</f>
        <v/>
      </c>
      <c r="H21" s="23">
        <f t="shared" si="0"/>
        <v>0</v>
      </c>
      <c r="I21" s="42"/>
      <c r="J21" s="23">
        <f t="shared" si="1"/>
        <v>0</v>
      </c>
    </row>
    <row r="22" spans="1:10" ht="19.95" customHeight="1" x14ac:dyDescent="0.85">
      <c r="A22" s="28"/>
      <c r="B22" s="28"/>
      <c r="C22" s="29"/>
      <c r="D22" s="28"/>
      <c r="E22" s="22" t="str">
        <f>IF($B22&lt;&gt;"",(VLOOKUP($B22,マスター!$K$2:$L$12,2,FALSE)),"")</f>
        <v/>
      </c>
      <c r="F22" s="49"/>
      <c r="G22" s="22" t="str">
        <f>IF($B22&lt;&gt;"",(VLOOKUP($B22,マスター!$K$2:$M$12,3,FALSE)),"")</f>
        <v/>
      </c>
      <c r="H22" s="23">
        <f t="shared" si="0"/>
        <v>0</v>
      </c>
      <c r="I22" s="42"/>
      <c r="J22" s="23">
        <f t="shared" si="1"/>
        <v>0</v>
      </c>
    </row>
    <row r="23" spans="1:10" ht="19.95" customHeight="1" x14ac:dyDescent="0.85">
      <c r="A23" s="28"/>
      <c r="B23" s="28"/>
      <c r="C23" s="29"/>
      <c r="D23" s="28"/>
      <c r="E23" s="22" t="str">
        <f>IF($B23&lt;&gt;"",(VLOOKUP($B23,マスター!$K$2:$L$12,2,FALSE)),"")</f>
        <v/>
      </c>
      <c r="F23" s="49"/>
      <c r="G23" s="22" t="str">
        <f>IF($B23&lt;&gt;"",(VLOOKUP($B23,マスター!$K$2:$M$12,3,FALSE)),"")</f>
        <v/>
      </c>
      <c r="H23" s="23">
        <f t="shared" si="0"/>
        <v>0</v>
      </c>
      <c r="I23" s="42"/>
      <c r="J23" s="23">
        <f t="shared" si="1"/>
        <v>0</v>
      </c>
    </row>
    <row r="24" spans="1:10" ht="19.95" customHeight="1" x14ac:dyDescent="0.85">
      <c r="A24" s="28"/>
      <c r="B24" s="28"/>
      <c r="C24" s="29"/>
      <c r="D24" s="28"/>
      <c r="E24" s="22" t="str">
        <f>IF($B24&lt;&gt;"",(VLOOKUP($B24,マスター!$K$2:$L$12,2,FALSE)),"")</f>
        <v/>
      </c>
      <c r="F24" s="49"/>
      <c r="G24" s="22" t="str">
        <f>IF($B24&lt;&gt;"",(VLOOKUP($B24,マスター!$K$2:$M$12,3,FALSE)),"")</f>
        <v/>
      </c>
      <c r="H24" s="23">
        <f t="shared" si="0"/>
        <v>0</v>
      </c>
      <c r="I24" s="42"/>
      <c r="J24" s="23">
        <f t="shared" si="1"/>
        <v>0</v>
      </c>
    </row>
    <row r="25" spans="1:10" ht="19.95" customHeight="1" x14ac:dyDescent="0.85">
      <c r="A25" s="28"/>
      <c r="B25" s="28"/>
      <c r="C25" s="29"/>
      <c r="D25" s="28"/>
      <c r="E25" s="22" t="str">
        <f>IF($B25&lt;&gt;"",(VLOOKUP($B25,マスター!$K$2:$L$12,2,FALSE)),"")</f>
        <v/>
      </c>
      <c r="F25" s="49"/>
      <c r="G25" s="22" t="str">
        <f>IF($B25&lt;&gt;"",(VLOOKUP($B25,マスター!$K$2:$M$12,3,FALSE)),"")</f>
        <v/>
      </c>
      <c r="H25" s="23">
        <f t="shared" si="0"/>
        <v>0</v>
      </c>
      <c r="I25" s="42"/>
      <c r="J25" s="23">
        <f t="shared" si="1"/>
        <v>0</v>
      </c>
    </row>
    <row r="26" spans="1:10" ht="19.95" customHeight="1" x14ac:dyDescent="0.85">
      <c r="A26" s="28"/>
      <c r="B26" s="28"/>
      <c r="C26" s="29"/>
      <c r="D26" s="28"/>
      <c r="E26" s="22" t="str">
        <f>IF($B26&lt;&gt;"",(VLOOKUP($B26,マスター!$K$2:$L$12,2,FALSE)),"")</f>
        <v/>
      </c>
      <c r="F26" s="49"/>
      <c r="G26" s="22" t="str">
        <f>IF($B26&lt;&gt;"",(VLOOKUP($B26,マスター!$K$2:$M$12,3,FALSE)),"")</f>
        <v/>
      </c>
      <c r="H26" s="23">
        <f t="shared" si="0"/>
        <v>0</v>
      </c>
      <c r="I26" s="42"/>
      <c r="J26" s="23">
        <f t="shared" si="1"/>
        <v>0</v>
      </c>
    </row>
    <row r="27" spans="1:10" ht="19.95" customHeight="1" x14ac:dyDescent="0.85">
      <c r="A27" s="28"/>
      <c r="B27" s="28"/>
      <c r="C27" s="29"/>
      <c r="D27" s="28"/>
      <c r="E27" s="22" t="str">
        <f>IF($B27&lt;&gt;"",(VLOOKUP($B27,マスター!$K$2:$L$12,2,FALSE)),"")</f>
        <v/>
      </c>
      <c r="F27" s="49"/>
      <c r="G27" s="22" t="str">
        <f>IF($B27&lt;&gt;"",(VLOOKUP($B27,マスター!$K$2:$M$12,3,FALSE)),"")</f>
        <v/>
      </c>
      <c r="H27" s="23">
        <f t="shared" si="0"/>
        <v>0</v>
      </c>
      <c r="I27" s="42"/>
      <c r="J27" s="23">
        <f t="shared" si="1"/>
        <v>0</v>
      </c>
    </row>
    <row r="28" spans="1:10" ht="19.95" customHeight="1" x14ac:dyDescent="0.85">
      <c r="A28" s="28"/>
      <c r="B28" s="28"/>
      <c r="C28" s="29"/>
      <c r="D28" s="28"/>
      <c r="E28" s="22" t="str">
        <f>IF($B28&lt;&gt;"",(VLOOKUP($B28,マスター!$K$2:$L$12,2,FALSE)),"")</f>
        <v/>
      </c>
      <c r="F28" s="49"/>
      <c r="G28" s="22" t="str">
        <f>IF($B28&lt;&gt;"",(VLOOKUP($B28,マスター!$K$2:$M$12,3,FALSE)),"")</f>
        <v/>
      </c>
      <c r="H28" s="23">
        <f t="shared" si="0"/>
        <v>0</v>
      </c>
      <c r="I28" s="42"/>
      <c r="J28" s="23">
        <f t="shared" si="1"/>
        <v>0</v>
      </c>
    </row>
    <row r="29" spans="1:10" ht="19.95" customHeight="1" x14ac:dyDescent="0.85">
      <c r="A29" s="28"/>
      <c r="B29" s="28"/>
      <c r="C29" s="29"/>
      <c r="D29" s="28"/>
      <c r="E29" s="22" t="str">
        <f>IF($B29&lt;&gt;"",(VLOOKUP($B29,マスター!$K$2:$L$12,2,FALSE)),"")</f>
        <v/>
      </c>
      <c r="F29" s="49"/>
      <c r="G29" s="22" t="str">
        <f>IF($B29&lt;&gt;"",(VLOOKUP($B29,マスター!$K$2:$M$12,3,FALSE)),"")</f>
        <v/>
      </c>
      <c r="H29" s="23">
        <f t="shared" si="0"/>
        <v>0</v>
      </c>
      <c r="I29" s="42"/>
      <c r="J29" s="23">
        <f t="shared" si="1"/>
        <v>0</v>
      </c>
    </row>
    <row r="30" spans="1:10" ht="19.95" customHeight="1" x14ac:dyDescent="0.85">
      <c r="A30" s="28"/>
      <c r="B30" s="28"/>
      <c r="C30" s="29"/>
      <c r="D30" s="28"/>
      <c r="E30" s="22" t="str">
        <f>IF($B30&lt;&gt;"",(VLOOKUP($B30,マスター!$K$2:$L$12,2,FALSE)),"")</f>
        <v/>
      </c>
      <c r="F30" s="49"/>
      <c r="G30" s="22" t="str">
        <f>IF($B30&lt;&gt;"",(VLOOKUP($B30,マスター!$K$2:$M$12,3,FALSE)),"")</f>
        <v/>
      </c>
      <c r="H30" s="23">
        <f t="shared" si="0"/>
        <v>0</v>
      </c>
      <c r="I30" s="42"/>
      <c r="J30" s="23">
        <f t="shared" si="1"/>
        <v>0</v>
      </c>
    </row>
    <row r="31" spans="1:10" ht="19.95" customHeight="1" x14ac:dyDescent="0.85">
      <c r="A31" s="28"/>
      <c r="B31" s="28"/>
      <c r="C31" s="29"/>
      <c r="D31" s="28"/>
      <c r="E31" s="22" t="str">
        <f>IF($B31&lt;&gt;"",(VLOOKUP($B31,マスター!$K$2:$L$12,2,FALSE)),"")</f>
        <v/>
      </c>
      <c r="F31" s="49"/>
      <c r="G31" s="22" t="str">
        <f>IF($B31&lt;&gt;"",(VLOOKUP($B31,マスター!$K$2:$M$12,3,FALSE)),"")</f>
        <v/>
      </c>
      <c r="H31" s="23">
        <f t="shared" si="0"/>
        <v>0</v>
      </c>
      <c r="I31" s="42"/>
      <c r="J31" s="23">
        <f t="shared" si="1"/>
        <v>0</v>
      </c>
    </row>
    <row r="32" spans="1:10" ht="19.95" customHeight="1" x14ac:dyDescent="0.85">
      <c r="A32" s="28"/>
      <c r="B32" s="28"/>
      <c r="C32" s="29"/>
      <c r="D32" s="28"/>
      <c r="E32" s="22" t="str">
        <f>IF($B32&lt;&gt;"",(VLOOKUP($B32,マスター!$K$2:$L$12,2,FALSE)),"")</f>
        <v/>
      </c>
      <c r="F32" s="49"/>
      <c r="G32" s="22" t="str">
        <f>IF($B32&lt;&gt;"",(VLOOKUP($B32,マスター!$K$2:$M$12,3,FALSE)),"")</f>
        <v/>
      </c>
      <c r="H32" s="23">
        <f t="shared" si="0"/>
        <v>0</v>
      </c>
      <c r="I32" s="42"/>
      <c r="J32" s="23">
        <f t="shared" si="1"/>
        <v>0</v>
      </c>
    </row>
    <row r="33" spans="1:10" ht="19.95" customHeight="1" x14ac:dyDescent="0.85">
      <c r="A33" s="28"/>
      <c r="B33" s="28"/>
      <c r="C33" s="29"/>
      <c r="D33" s="28"/>
      <c r="E33" s="22" t="str">
        <f>IF($B33&lt;&gt;"",(VLOOKUP($B33,マスター!$K$2:$L$12,2,FALSE)),"")</f>
        <v/>
      </c>
      <c r="F33" s="49"/>
      <c r="G33" s="22" t="str">
        <f>IF($B33&lt;&gt;"",(VLOOKUP($B33,マスター!$K$2:$M$12,3,FALSE)),"")</f>
        <v/>
      </c>
      <c r="H33" s="23">
        <f t="shared" si="0"/>
        <v>0</v>
      </c>
      <c r="I33" s="42"/>
      <c r="J33" s="23">
        <f t="shared" si="1"/>
        <v>0</v>
      </c>
    </row>
    <row r="34" spans="1:10" ht="19.95" customHeight="1" x14ac:dyDescent="0.85">
      <c r="A34" s="28"/>
      <c r="B34" s="28"/>
      <c r="C34" s="29"/>
      <c r="D34" s="28"/>
      <c r="E34" s="22" t="str">
        <f>IF($B34&lt;&gt;"",(VLOOKUP($B34,マスター!$K$2:$L$12,2,FALSE)),"")</f>
        <v/>
      </c>
      <c r="F34" s="49"/>
      <c r="G34" s="22" t="str">
        <f>IF($B34&lt;&gt;"",(VLOOKUP($B34,マスター!$K$2:$M$12,3,FALSE)),"")</f>
        <v/>
      </c>
      <c r="H34" s="23">
        <f t="shared" si="0"/>
        <v>0</v>
      </c>
      <c r="I34" s="42"/>
      <c r="J34" s="23">
        <f t="shared" si="1"/>
        <v>0</v>
      </c>
    </row>
    <row r="35" spans="1:10" ht="19.95" customHeight="1" x14ac:dyDescent="0.85">
      <c r="A35" s="28"/>
      <c r="B35" s="28"/>
      <c r="C35" s="29"/>
      <c r="D35" s="28"/>
      <c r="E35" s="22" t="str">
        <f>IF($B35&lt;&gt;"",(VLOOKUP($B35,マスター!$K$2:$L$12,2,FALSE)),"")</f>
        <v/>
      </c>
      <c r="F35" s="49"/>
      <c r="G35" s="22" t="str">
        <f>IF($B35&lt;&gt;"",(VLOOKUP($B35,マスター!$K$2:$M$12,3,FALSE)),"")</f>
        <v/>
      </c>
      <c r="H35" s="23">
        <f t="shared" si="0"/>
        <v>0</v>
      </c>
      <c r="I35" s="42"/>
      <c r="J35" s="23">
        <f t="shared" si="1"/>
        <v>0</v>
      </c>
    </row>
    <row r="36" spans="1:10" ht="19.95" customHeight="1" x14ac:dyDescent="0.85">
      <c r="A36" s="28"/>
      <c r="B36" s="28"/>
      <c r="C36" s="29"/>
      <c r="D36" s="28"/>
      <c r="E36" s="22" t="str">
        <f>IF($B36&lt;&gt;"",(VLOOKUP($B36,マスター!$K$2:$L$12,2,FALSE)),"")</f>
        <v/>
      </c>
      <c r="F36" s="49"/>
      <c r="G36" s="22" t="str">
        <f>IF($B36&lt;&gt;"",(VLOOKUP($B36,マスター!$K$2:$M$12,3,FALSE)),"")</f>
        <v/>
      </c>
      <c r="H36" s="23">
        <f t="shared" si="0"/>
        <v>0</v>
      </c>
      <c r="I36" s="42"/>
      <c r="J36" s="23">
        <f t="shared" si="1"/>
        <v>0</v>
      </c>
    </row>
    <row r="37" spans="1:10" ht="19.95" customHeight="1" x14ac:dyDescent="0.85">
      <c r="A37" s="28"/>
      <c r="B37" s="28"/>
      <c r="C37" s="29"/>
      <c r="D37" s="28"/>
      <c r="E37" s="22" t="str">
        <f>IF($B37&lt;&gt;"",(VLOOKUP($B37,マスター!$K$2:$L$12,2,FALSE)),"")</f>
        <v/>
      </c>
      <c r="F37" s="49"/>
      <c r="G37" s="22" t="str">
        <f>IF($B37&lt;&gt;"",(VLOOKUP($B37,マスター!$K$2:$M$12,3,FALSE)),"")</f>
        <v/>
      </c>
      <c r="H37" s="23">
        <f t="shared" si="0"/>
        <v>0</v>
      </c>
      <c r="I37" s="42"/>
      <c r="J37" s="23">
        <f t="shared" si="1"/>
        <v>0</v>
      </c>
    </row>
    <row r="38" spans="1:10" ht="19.95" customHeight="1" x14ac:dyDescent="0.85">
      <c r="A38" s="28"/>
      <c r="B38" s="28"/>
      <c r="C38" s="29"/>
      <c r="D38" s="28"/>
      <c r="E38" s="22" t="str">
        <f>IF($B38&lt;&gt;"",(VLOOKUP($B38,マスター!$K$2:$L$12,2,FALSE)),"")</f>
        <v/>
      </c>
      <c r="F38" s="49"/>
      <c r="G38" s="22" t="str">
        <f>IF($B38&lt;&gt;"",(VLOOKUP($B38,マスター!$K$2:$M$12,3,FALSE)),"")</f>
        <v/>
      </c>
      <c r="H38" s="23">
        <f t="shared" si="0"/>
        <v>0</v>
      </c>
      <c r="I38" s="42"/>
      <c r="J38" s="23">
        <f t="shared" si="1"/>
        <v>0</v>
      </c>
    </row>
    <row r="39" spans="1:10" ht="19.95" customHeight="1" x14ac:dyDescent="0.85">
      <c r="A39" s="28"/>
      <c r="B39" s="28"/>
      <c r="C39" s="29"/>
      <c r="D39" s="28"/>
      <c r="E39" s="22" t="str">
        <f>IF($B39&lt;&gt;"",(VLOOKUP($B39,マスター!$K$2:$L$12,2,FALSE)),"")</f>
        <v/>
      </c>
      <c r="F39" s="49"/>
      <c r="G39" s="22" t="str">
        <f>IF($B39&lt;&gt;"",(VLOOKUP($B39,マスター!$K$2:$M$12,3,FALSE)),"")</f>
        <v/>
      </c>
      <c r="H39" s="23">
        <f t="shared" si="0"/>
        <v>0</v>
      </c>
      <c r="I39" s="42"/>
      <c r="J39" s="23">
        <f t="shared" si="1"/>
        <v>0</v>
      </c>
    </row>
    <row r="40" spans="1:10" ht="19.95" customHeight="1" x14ac:dyDescent="0.85">
      <c r="A40" s="28"/>
      <c r="B40" s="28"/>
      <c r="C40" s="29"/>
      <c r="D40" s="28"/>
      <c r="E40" s="22" t="str">
        <f>IF($B40&lt;&gt;"",(VLOOKUP($B40,マスター!$K$2:$L$12,2,FALSE)),"")</f>
        <v/>
      </c>
      <c r="F40" s="49"/>
      <c r="G40" s="22" t="str">
        <f>IF($B40&lt;&gt;"",(VLOOKUP($B40,マスター!$K$2:$M$12,3,FALSE)),"")</f>
        <v/>
      </c>
      <c r="H40" s="23">
        <f t="shared" si="0"/>
        <v>0</v>
      </c>
      <c r="I40" s="42"/>
      <c r="J40" s="23">
        <f t="shared" si="1"/>
        <v>0</v>
      </c>
    </row>
    <row r="41" spans="1:10" ht="19.95" customHeight="1" x14ac:dyDescent="0.85">
      <c r="A41" s="28"/>
      <c r="B41" s="28"/>
      <c r="C41" s="29"/>
      <c r="D41" s="28"/>
      <c r="E41" s="22" t="str">
        <f>IF($B41&lt;&gt;"",(VLOOKUP($B41,マスター!$K$2:$L$12,2,FALSE)),"")</f>
        <v/>
      </c>
      <c r="F41" s="49"/>
      <c r="G41" s="22" t="str">
        <f>IF($B41&lt;&gt;"",(VLOOKUP($B41,マスター!$K$2:$M$12,3,FALSE)),"")</f>
        <v/>
      </c>
      <c r="H41" s="23">
        <f t="shared" si="0"/>
        <v>0</v>
      </c>
      <c r="I41" s="42"/>
      <c r="J41" s="23">
        <f t="shared" si="1"/>
        <v>0</v>
      </c>
    </row>
    <row r="42" spans="1:10" ht="19.95" customHeight="1" x14ac:dyDescent="0.85">
      <c r="A42" s="28"/>
      <c r="B42" s="28"/>
      <c r="C42" s="29"/>
      <c r="D42" s="28"/>
      <c r="E42" s="22" t="str">
        <f>IF($B42&lt;&gt;"",(VLOOKUP($B42,マスター!$K$2:$L$12,2,FALSE)),"")</f>
        <v/>
      </c>
      <c r="F42" s="49"/>
      <c r="G42" s="22" t="str">
        <f>IF($B42&lt;&gt;"",(VLOOKUP($B42,マスター!$K$2:$M$12,3,FALSE)),"")</f>
        <v/>
      </c>
      <c r="H42" s="23">
        <f t="shared" si="0"/>
        <v>0</v>
      </c>
      <c r="I42" s="42"/>
      <c r="J42" s="23">
        <f t="shared" si="1"/>
        <v>0</v>
      </c>
    </row>
    <row r="43" spans="1:10" ht="19.95" customHeight="1" x14ac:dyDescent="0.85">
      <c r="A43" s="28"/>
      <c r="B43" s="28"/>
      <c r="C43" s="29"/>
      <c r="D43" s="28"/>
      <c r="E43" s="22" t="str">
        <f>IF($B43&lt;&gt;"",(VLOOKUP($B43,マスター!$K$2:$L$12,2,FALSE)),"")</f>
        <v/>
      </c>
      <c r="F43" s="49"/>
      <c r="G43" s="22" t="str">
        <f>IF($B43&lt;&gt;"",(VLOOKUP($B43,マスター!$K$2:$M$12,3,FALSE)),"")</f>
        <v/>
      </c>
      <c r="H43" s="23">
        <f t="shared" si="0"/>
        <v>0</v>
      </c>
      <c r="I43" s="42"/>
      <c r="J43" s="23">
        <f t="shared" si="1"/>
        <v>0</v>
      </c>
    </row>
    <row r="44" spans="1:10" ht="19.95" customHeight="1" x14ac:dyDescent="0.85">
      <c r="A44" s="28"/>
      <c r="B44" s="28"/>
      <c r="C44" s="29"/>
      <c r="D44" s="28"/>
      <c r="E44" s="22" t="str">
        <f>IF($B44&lt;&gt;"",(VLOOKUP($B44,マスター!$K$2:$L$12,2,FALSE)),"")</f>
        <v/>
      </c>
      <c r="F44" s="49"/>
      <c r="G44" s="22" t="str">
        <f>IF($B44&lt;&gt;"",(VLOOKUP($B44,マスター!$K$2:$M$12,3,FALSE)),"")</f>
        <v/>
      </c>
      <c r="H44" s="23">
        <f t="shared" si="0"/>
        <v>0</v>
      </c>
      <c r="I44" s="42"/>
      <c r="J44" s="23">
        <f t="shared" si="1"/>
        <v>0</v>
      </c>
    </row>
    <row r="45" spans="1:10" ht="19.95" customHeight="1" x14ac:dyDescent="0.85">
      <c r="A45" s="28"/>
      <c r="B45" s="28"/>
      <c r="C45" s="29"/>
      <c r="D45" s="28"/>
      <c r="E45" s="22" t="str">
        <f>IF($B45&lt;&gt;"",(VLOOKUP($B45,マスター!$K$2:$L$12,2,FALSE)),"")</f>
        <v/>
      </c>
      <c r="F45" s="49"/>
      <c r="G45" s="22" t="str">
        <f>IF($B45&lt;&gt;"",(VLOOKUP($B45,マスター!$K$2:$M$12,3,FALSE)),"")</f>
        <v/>
      </c>
      <c r="H45" s="23">
        <f t="shared" si="0"/>
        <v>0</v>
      </c>
      <c r="I45" s="42"/>
      <c r="J45" s="23">
        <f t="shared" si="1"/>
        <v>0</v>
      </c>
    </row>
    <row r="46" spans="1:10" ht="19.95" customHeight="1" x14ac:dyDescent="0.85">
      <c r="A46" s="28"/>
      <c r="B46" s="28"/>
      <c r="C46" s="29"/>
      <c r="D46" s="28"/>
      <c r="E46" s="22" t="str">
        <f>IF($B46&lt;&gt;"",(VLOOKUP($B46,マスター!$K$2:$L$12,2,FALSE)),"")</f>
        <v/>
      </c>
      <c r="F46" s="49"/>
      <c r="G46" s="22" t="str">
        <f>IF($B46&lt;&gt;"",(VLOOKUP($B46,マスター!$K$2:$M$12,3,FALSE)),"")</f>
        <v/>
      </c>
      <c r="H46" s="23">
        <f t="shared" si="0"/>
        <v>0</v>
      </c>
      <c r="I46" s="42"/>
      <c r="J46" s="23">
        <f t="shared" si="1"/>
        <v>0</v>
      </c>
    </row>
    <row r="47" spans="1:10" ht="19.95" customHeight="1" x14ac:dyDescent="0.85">
      <c r="A47" s="28"/>
      <c r="B47" s="28"/>
      <c r="C47" s="29"/>
      <c r="D47" s="28"/>
      <c r="E47" s="22" t="str">
        <f>IF($B47&lt;&gt;"",(VLOOKUP($B47,マスター!$K$2:$L$12,2,FALSE)),"")</f>
        <v/>
      </c>
      <c r="F47" s="49"/>
      <c r="G47" s="22" t="str">
        <f>IF($B47&lt;&gt;"",(VLOOKUP($B47,マスター!$K$2:$M$12,3,FALSE)),"")</f>
        <v/>
      </c>
      <c r="H47" s="23">
        <f t="shared" si="0"/>
        <v>0</v>
      </c>
      <c r="I47" s="42"/>
      <c r="J47" s="23">
        <f t="shared" si="1"/>
        <v>0</v>
      </c>
    </row>
    <row r="48" spans="1:10" ht="19.95" customHeight="1" x14ac:dyDescent="0.85">
      <c r="A48" s="28"/>
      <c r="B48" s="28"/>
      <c r="C48" s="29"/>
      <c r="D48" s="28"/>
      <c r="E48" s="22" t="str">
        <f>IF($B48&lt;&gt;"",(VLOOKUP($B48,マスター!$K$2:$L$12,2,FALSE)),"")</f>
        <v/>
      </c>
      <c r="F48" s="49"/>
      <c r="G48" s="22" t="str">
        <f>IF($B48&lt;&gt;"",(VLOOKUP($B48,マスター!$K$2:$M$12,3,FALSE)),"")</f>
        <v/>
      </c>
      <c r="H48" s="23">
        <f t="shared" si="0"/>
        <v>0</v>
      </c>
      <c r="I48" s="42"/>
      <c r="J48" s="23">
        <f t="shared" si="1"/>
        <v>0</v>
      </c>
    </row>
    <row r="49" spans="1:10" ht="19.95" customHeight="1" x14ac:dyDescent="0.85">
      <c r="A49" s="28"/>
      <c r="B49" s="28"/>
      <c r="C49" s="29"/>
      <c r="D49" s="28"/>
      <c r="E49" s="22" t="str">
        <f>IF($B49&lt;&gt;"",(VLOOKUP($B49,マスター!$K$2:$L$12,2,FALSE)),"")</f>
        <v/>
      </c>
      <c r="F49" s="49"/>
      <c r="G49" s="22" t="str">
        <f>IF($B49&lt;&gt;"",(VLOOKUP($B49,マスター!$K$2:$M$12,3,FALSE)),"")</f>
        <v/>
      </c>
      <c r="H49" s="23">
        <f t="shared" si="0"/>
        <v>0</v>
      </c>
      <c r="I49" s="42"/>
      <c r="J49" s="23">
        <f t="shared" si="1"/>
        <v>0</v>
      </c>
    </row>
    <row r="50" spans="1:10" ht="19.95" customHeight="1" x14ac:dyDescent="0.85">
      <c r="A50" s="28"/>
      <c r="B50" s="28"/>
      <c r="C50" s="29"/>
      <c r="D50" s="28"/>
      <c r="E50" s="22" t="str">
        <f>IF($B50&lt;&gt;"",(VLOOKUP($B50,マスター!$K$2:$L$12,2,FALSE)),"")</f>
        <v/>
      </c>
      <c r="F50" s="49"/>
      <c r="G50" s="22" t="str">
        <f>IF($B50&lt;&gt;"",(VLOOKUP($B50,マスター!$K$2:$M$12,3,FALSE)),"")</f>
        <v/>
      </c>
      <c r="H50" s="23">
        <f t="shared" si="0"/>
        <v>0</v>
      </c>
      <c r="I50" s="42"/>
      <c r="J50" s="23">
        <f t="shared" si="1"/>
        <v>0</v>
      </c>
    </row>
    <row r="51" spans="1:10" ht="19.95" customHeight="1" x14ac:dyDescent="0.85">
      <c r="A51" s="28"/>
      <c r="B51" s="28"/>
      <c r="C51" s="29"/>
      <c r="D51" s="28"/>
      <c r="E51" s="22" t="str">
        <f>IF($B51&lt;&gt;"",(VLOOKUP($B51,マスター!$K$2:$L$12,2,FALSE)),"")</f>
        <v/>
      </c>
      <c r="F51" s="49"/>
      <c r="G51" s="22" t="str">
        <f>IF($B51&lt;&gt;"",(VLOOKUP($B51,マスター!$K$2:$M$12,3,FALSE)),"")</f>
        <v/>
      </c>
      <c r="H51" s="23">
        <f t="shared" si="0"/>
        <v>0</v>
      </c>
      <c r="I51" s="42"/>
      <c r="J51" s="23">
        <f t="shared" si="1"/>
        <v>0</v>
      </c>
    </row>
    <row r="52" spans="1:10" ht="19.95" customHeight="1" x14ac:dyDescent="0.85">
      <c r="A52" s="28"/>
      <c r="B52" s="28"/>
      <c r="C52" s="29"/>
      <c r="D52" s="28"/>
      <c r="E52" s="22" t="str">
        <f>IF($B52&lt;&gt;"",(VLOOKUP($B52,マスター!$K$2:$L$12,2,FALSE)),"")</f>
        <v/>
      </c>
      <c r="F52" s="49"/>
      <c r="G52" s="22" t="str">
        <f>IF($B52&lt;&gt;"",(VLOOKUP($B52,マスター!$K$2:$M$12,3,FALSE)),"")</f>
        <v/>
      </c>
      <c r="H52" s="23">
        <f t="shared" si="0"/>
        <v>0</v>
      </c>
      <c r="I52" s="42"/>
      <c r="J52" s="23">
        <f t="shared" si="1"/>
        <v>0</v>
      </c>
    </row>
    <row r="53" spans="1:10" ht="19.95" customHeight="1" x14ac:dyDescent="0.85">
      <c r="A53" s="28"/>
      <c r="B53" s="28"/>
      <c r="C53" s="29"/>
      <c r="D53" s="28"/>
      <c r="E53" s="22" t="str">
        <f>IF($B53&lt;&gt;"",(VLOOKUP($B53,マスター!$K$2:$L$12,2,FALSE)),"")</f>
        <v/>
      </c>
      <c r="F53" s="49"/>
      <c r="G53" s="22" t="str">
        <f>IF($B53&lt;&gt;"",(VLOOKUP($B53,マスター!$K$2:$M$12,3,FALSE)),"")</f>
        <v/>
      </c>
      <c r="H53" s="23">
        <f t="shared" si="0"/>
        <v>0</v>
      </c>
      <c r="I53" s="42"/>
      <c r="J53" s="23">
        <f t="shared" si="1"/>
        <v>0</v>
      </c>
    </row>
    <row r="54" spans="1:10" ht="19.95" customHeight="1" x14ac:dyDescent="0.85">
      <c r="A54" s="28"/>
      <c r="B54" s="28"/>
      <c r="C54" s="29"/>
      <c r="D54" s="28"/>
      <c r="E54" s="22" t="str">
        <f>IF($B54&lt;&gt;"",(VLOOKUP($B54,マスター!$K$2:$L$12,2,FALSE)),"")</f>
        <v/>
      </c>
      <c r="F54" s="49"/>
      <c r="G54" s="22" t="str">
        <f>IF($B54&lt;&gt;"",(VLOOKUP($B54,マスター!$K$2:$M$12,3,FALSE)),"")</f>
        <v/>
      </c>
      <c r="H54" s="23">
        <f t="shared" si="0"/>
        <v>0</v>
      </c>
      <c r="I54" s="42"/>
      <c r="J54" s="23">
        <f t="shared" si="1"/>
        <v>0</v>
      </c>
    </row>
    <row r="55" spans="1:10" ht="19.95" customHeight="1" x14ac:dyDescent="0.85">
      <c r="A55" s="28"/>
      <c r="B55" s="28"/>
      <c r="C55" s="29"/>
      <c r="D55" s="28"/>
      <c r="E55" s="22" t="str">
        <f>IF($B55&lt;&gt;"",(VLOOKUP($B55,マスター!$K$2:$L$12,2,FALSE)),"")</f>
        <v/>
      </c>
      <c r="F55" s="49"/>
      <c r="G55" s="22" t="str">
        <f>IF($B55&lt;&gt;"",(VLOOKUP($B55,マスター!$K$2:$M$12,3,FALSE)),"")</f>
        <v/>
      </c>
      <c r="H55" s="23">
        <f t="shared" si="0"/>
        <v>0</v>
      </c>
      <c r="I55" s="42"/>
      <c r="J55" s="23">
        <f t="shared" si="1"/>
        <v>0</v>
      </c>
    </row>
    <row r="56" spans="1:10" ht="19.95" customHeight="1" x14ac:dyDescent="0.85">
      <c r="A56" s="28"/>
      <c r="B56" s="28"/>
      <c r="C56" s="29"/>
      <c r="D56" s="28"/>
      <c r="E56" s="22" t="str">
        <f>IF($B56&lt;&gt;"",(VLOOKUP($B56,マスター!$K$2:$L$12,2,FALSE)),"")</f>
        <v/>
      </c>
      <c r="F56" s="49"/>
      <c r="G56" s="22" t="str">
        <f>IF($B56&lt;&gt;"",(VLOOKUP($B56,マスター!$K$2:$M$12,3,FALSE)),"")</f>
        <v/>
      </c>
      <c r="H56" s="23">
        <f t="shared" si="0"/>
        <v>0</v>
      </c>
      <c r="I56" s="42"/>
      <c r="J56" s="23">
        <f t="shared" si="1"/>
        <v>0</v>
      </c>
    </row>
    <row r="57" spans="1:10" ht="19.95" customHeight="1" x14ac:dyDescent="0.85">
      <c r="A57" s="28"/>
      <c r="B57" s="28"/>
      <c r="C57" s="29"/>
      <c r="D57" s="28"/>
      <c r="E57" s="22" t="str">
        <f>IF($B57&lt;&gt;"",(VLOOKUP($B57,マスター!$K$2:$L$12,2,FALSE)),"")</f>
        <v/>
      </c>
      <c r="F57" s="49"/>
      <c r="G57" s="22" t="str">
        <f>IF($B57&lt;&gt;"",(VLOOKUP($B57,マスター!$K$2:$M$12,3,FALSE)),"")</f>
        <v/>
      </c>
      <c r="H57" s="23">
        <f t="shared" si="0"/>
        <v>0</v>
      </c>
      <c r="I57" s="42"/>
      <c r="J57" s="23">
        <f t="shared" si="1"/>
        <v>0</v>
      </c>
    </row>
    <row r="58" spans="1:10" ht="19.95" customHeight="1" x14ac:dyDescent="0.85">
      <c r="A58" s="28"/>
      <c r="B58" s="28"/>
      <c r="C58" s="29"/>
      <c r="D58" s="28"/>
      <c r="E58" s="22" t="str">
        <f>IF($B58&lt;&gt;"",(VLOOKUP($B58,マスター!$K$2:$L$12,2,FALSE)),"")</f>
        <v/>
      </c>
      <c r="F58" s="49"/>
      <c r="G58" s="22" t="str">
        <f>IF($B58&lt;&gt;"",(VLOOKUP($B58,マスター!$K$2:$M$12,3,FALSE)),"")</f>
        <v/>
      </c>
      <c r="H58" s="23">
        <f t="shared" si="0"/>
        <v>0</v>
      </c>
      <c r="I58" s="42"/>
      <c r="J58" s="23">
        <f t="shared" si="1"/>
        <v>0</v>
      </c>
    </row>
    <row r="59" spans="1:10" ht="19.95" customHeight="1" x14ac:dyDescent="0.85">
      <c r="A59" s="28"/>
      <c r="B59" s="28"/>
      <c r="C59" s="29"/>
      <c r="D59" s="28"/>
      <c r="E59" s="22" t="str">
        <f>IF($B59&lt;&gt;"",(VLOOKUP($B59,マスター!$K$2:$L$12,2,FALSE)),"")</f>
        <v/>
      </c>
      <c r="F59" s="49"/>
      <c r="G59" s="22" t="str">
        <f>IF($B59&lt;&gt;"",(VLOOKUP($B59,マスター!$K$2:$M$12,3,FALSE)),"")</f>
        <v/>
      </c>
      <c r="H59" s="23">
        <f t="shared" si="0"/>
        <v>0</v>
      </c>
      <c r="I59" s="42"/>
      <c r="J59" s="23">
        <f t="shared" si="1"/>
        <v>0</v>
      </c>
    </row>
    <row r="60" spans="1:10" ht="19.95" customHeight="1" x14ac:dyDescent="0.85">
      <c r="A60" s="28"/>
      <c r="B60" s="28"/>
      <c r="C60" s="29"/>
      <c r="D60" s="28"/>
      <c r="E60" s="22" t="str">
        <f>IF($B60&lt;&gt;"",(VLOOKUP($B60,マスター!$K$2:$L$12,2,FALSE)),"")</f>
        <v/>
      </c>
      <c r="F60" s="49"/>
      <c r="G60" s="22" t="str">
        <f>IF($B60&lt;&gt;"",(VLOOKUP($B60,マスター!$K$2:$M$12,3,FALSE)),"")</f>
        <v/>
      </c>
      <c r="H60" s="23">
        <f t="shared" si="0"/>
        <v>0</v>
      </c>
      <c r="I60" s="42"/>
      <c r="J60" s="23">
        <f t="shared" si="1"/>
        <v>0</v>
      </c>
    </row>
    <row r="61" spans="1:10" ht="19.95" customHeight="1" x14ac:dyDescent="0.85">
      <c r="A61" s="28"/>
      <c r="B61" s="28"/>
      <c r="C61" s="29"/>
      <c r="D61" s="28"/>
      <c r="E61" s="22" t="str">
        <f>IF($B61&lt;&gt;"",(VLOOKUP($B61,マスター!$K$2:$L$12,2,FALSE)),"")</f>
        <v/>
      </c>
      <c r="F61" s="49"/>
      <c r="G61" s="22" t="str">
        <f>IF($B61&lt;&gt;"",(VLOOKUP($B61,マスター!$K$2:$M$12,3,FALSE)),"")</f>
        <v/>
      </c>
      <c r="H61" s="23">
        <f t="shared" si="0"/>
        <v>0</v>
      </c>
      <c r="I61" s="42"/>
      <c r="J61" s="23">
        <f t="shared" si="1"/>
        <v>0</v>
      </c>
    </row>
    <row r="62" spans="1:10" ht="19.95" customHeight="1" x14ac:dyDescent="0.85">
      <c r="A62" s="28"/>
      <c r="B62" s="28"/>
      <c r="C62" s="29"/>
      <c r="D62" s="28"/>
      <c r="E62" s="22" t="str">
        <f>IF($B62&lt;&gt;"",(VLOOKUP($B62,マスター!$K$2:$L$12,2,FALSE)),"")</f>
        <v/>
      </c>
      <c r="F62" s="49"/>
      <c r="G62" s="22" t="str">
        <f>IF($B62&lt;&gt;"",(VLOOKUP($B62,マスター!$K$2:$M$12,3,FALSE)),"")</f>
        <v/>
      </c>
      <c r="H62" s="23">
        <f t="shared" si="0"/>
        <v>0</v>
      </c>
      <c r="I62" s="42"/>
      <c r="J62" s="23">
        <f t="shared" si="1"/>
        <v>0</v>
      </c>
    </row>
    <row r="63" spans="1:10" ht="19.95" customHeight="1" x14ac:dyDescent="0.85">
      <c r="A63" s="28"/>
      <c r="B63" s="28"/>
      <c r="C63" s="29"/>
      <c r="D63" s="28"/>
      <c r="E63" s="22" t="str">
        <f>IF($B63&lt;&gt;"",(VLOOKUP($B63,マスター!$K$2:$L$12,2,FALSE)),"")</f>
        <v/>
      </c>
      <c r="F63" s="49"/>
      <c r="G63" s="22" t="str">
        <f>IF($B63&lt;&gt;"",(VLOOKUP($B63,マスター!$K$2:$M$12,3,FALSE)),"")</f>
        <v/>
      </c>
      <c r="H63" s="23">
        <f t="shared" si="0"/>
        <v>0</v>
      </c>
      <c r="I63" s="42"/>
      <c r="J63" s="23">
        <f t="shared" si="1"/>
        <v>0</v>
      </c>
    </row>
    <row r="64" spans="1:10" ht="19.95" customHeight="1" x14ac:dyDescent="0.85">
      <c r="A64" s="28"/>
      <c r="B64" s="28"/>
      <c r="C64" s="29"/>
      <c r="D64" s="28"/>
      <c r="E64" s="22" t="str">
        <f>IF($B64&lt;&gt;"",(VLOOKUP($B64,マスター!$K$2:$L$12,2,FALSE)),"")</f>
        <v/>
      </c>
      <c r="F64" s="49"/>
      <c r="G64" s="22" t="str">
        <f>IF($B64&lt;&gt;"",(VLOOKUP($B64,マスター!$K$2:$M$12,3,FALSE)),"")</f>
        <v/>
      </c>
      <c r="H64" s="23">
        <f t="shared" si="0"/>
        <v>0</v>
      </c>
      <c r="I64" s="42"/>
      <c r="J64" s="23">
        <f t="shared" si="1"/>
        <v>0</v>
      </c>
    </row>
    <row r="65" spans="1:10" ht="19.95" customHeight="1" x14ac:dyDescent="0.85">
      <c r="A65" s="28"/>
      <c r="B65" s="28"/>
      <c r="C65" s="29"/>
      <c r="D65" s="28"/>
      <c r="E65" s="22" t="str">
        <f>IF($B65&lt;&gt;"",(VLOOKUP($B65,マスター!$K$2:$L$12,2,FALSE)),"")</f>
        <v/>
      </c>
      <c r="F65" s="49"/>
      <c r="G65" s="22" t="str">
        <f>IF($B65&lt;&gt;"",(VLOOKUP($B65,マスター!$K$2:$M$12,3,FALSE)),"")</f>
        <v/>
      </c>
      <c r="H65" s="23">
        <f t="shared" si="0"/>
        <v>0</v>
      </c>
      <c r="I65" s="42"/>
      <c r="J65" s="23">
        <f t="shared" si="1"/>
        <v>0</v>
      </c>
    </row>
    <row r="66" spans="1:10" ht="19.95" customHeight="1" x14ac:dyDescent="0.85">
      <c r="A66" s="28"/>
      <c r="B66" s="28"/>
      <c r="C66" s="29"/>
      <c r="D66" s="28"/>
      <c r="E66" s="22" t="str">
        <f>IF($B66&lt;&gt;"",(VLOOKUP($B66,マスター!$K$2:$L$12,2,FALSE)),"")</f>
        <v/>
      </c>
      <c r="F66" s="49"/>
      <c r="G66" s="22" t="str">
        <f>IF($B66&lt;&gt;"",(VLOOKUP($B66,マスター!$K$2:$M$12,3,FALSE)),"")</f>
        <v/>
      </c>
      <c r="H66" s="23">
        <f t="shared" si="0"/>
        <v>0</v>
      </c>
      <c r="I66" s="42"/>
      <c r="J66" s="23">
        <f t="shared" si="1"/>
        <v>0</v>
      </c>
    </row>
    <row r="67" spans="1:10" ht="19.95" customHeight="1" x14ac:dyDescent="0.85">
      <c r="A67" s="28"/>
      <c r="B67" s="28"/>
      <c r="C67" s="29"/>
      <c r="D67" s="28"/>
      <c r="E67" s="22" t="str">
        <f>IF($B67&lt;&gt;"",(VLOOKUP($B67,マスター!$K$2:$L$12,2,FALSE)),"")</f>
        <v/>
      </c>
      <c r="F67" s="49"/>
      <c r="G67" s="22" t="str">
        <f>IF($B67&lt;&gt;"",(VLOOKUP($B67,マスター!$K$2:$M$12,3,FALSE)),"")</f>
        <v/>
      </c>
      <c r="H67" s="23">
        <f t="shared" si="0"/>
        <v>0</v>
      </c>
      <c r="I67" s="42"/>
      <c r="J67" s="23">
        <f t="shared" si="1"/>
        <v>0</v>
      </c>
    </row>
    <row r="68" spans="1:10" ht="19.95" customHeight="1" x14ac:dyDescent="0.85">
      <c r="A68" s="28"/>
      <c r="B68" s="28"/>
      <c r="C68" s="29"/>
      <c r="D68" s="28"/>
      <c r="E68" s="22" t="str">
        <f>IF($B68&lt;&gt;"",(VLOOKUP($B68,マスター!$K$2:$L$12,2,FALSE)),"")</f>
        <v/>
      </c>
      <c r="F68" s="49"/>
      <c r="G68" s="22" t="str">
        <f>IF($B68&lt;&gt;"",(VLOOKUP($B68,マスター!$K$2:$M$12,3,FALSE)),"")</f>
        <v/>
      </c>
      <c r="H68" s="23">
        <f t="shared" si="0"/>
        <v>0</v>
      </c>
      <c r="I68" s="42"/>
      <c r="J68" s="23">
        <f t="shared" si="1"/>
        <v>0</v>
      </c>
    </row>
    <row r="69" spans="1:10" ht="19.95" customHeight="1" x14ac:dyDescent="0.85">
      <c r="A69" s="28"/>
      <c r="B69" s="28"/>
      <c r="C69" s="29"/>
      <c r="D69" s="28"/>
      <c r="E69" s="22" t="str">
        <f>IF($B69&lt;&gt;"",(VLOOKUP($B69,マスター!$K$2:$L$12,2,FALSE)),"")</f>
        <v/>
      </c>
      <c r="F69" s="49"/>
      <c r="G69" s="22" t="str">
        <f>IF($B69&lt;&gt;"",(VLOOKUP($B69,マスター!$K$2:$M$12,3,FALSE)),"")</f>
        <v/>
      </c>
      <c r="H69" s="23">
        <f t="shared" si="0"/>
        <v>0</v>
      </c>
      <c r="I69" s="42"/>
      <c r="J69" s="23">
        <f t="shared" si="1"/>
        <v>0</v>
      </c>
    </row>
    <row r="70" spans="1:10" ht="19.95" customHeight="1" x14ac:dyDescent="0.85">
      <c r="A70" s="28"/>
      <c r="B70" s="28"/>
      <c r="C70" s="29"/>
      <c r="D70" s="28"/>
      <c r="E70" s="22" t="str">
        <f>IF($B70&lt;&gt;"",(VLOOKUP($B70,マスター!$K$2:$L$12,2,FALSE)),"")</f>
        <v/>
      </c>
      <c r="F70" s="49"/>
      <c r="G70" s="22" t="str">
        <f>IF($B70&lt;&gt;"",(VLOOKUP($B70,マスター!$K$2:$M$12,3,FALSE)),"")</f>
        <v/>
      </c>
      <c r="H70" s="23">
        <f t="shared" si="0"/>
        <v>0</v>
      </c>
      <c r="I70" s="42"/>
      <c r="J70" s="23">
        <f t="shared" si="1"/>
        <v>0</v>
      </c>
    </row>
    <row r="71" spans="1:10" ht="19.95" customHeight="1" x14ac:dyDescent="0.85">
      <c r="A71" s="28"/>
      <c r="B71" s="28"/>
      <c r="C71" s="29"/>
      <c r="D71" s="28"/>
      <c r="E71" s="22" t="str">
        <f>IF($B71&lt;&gt;"",(VLOOKUP($B71,マスター!$K$2:$L$12,2,FALSE)),"")</f>
        <v/>
      </c>
      <c r="F71" s="49"/>
      <c r="G71" s="22" t="str">
        <f>IF($B71&lt;&gt;"",(VLOOKUP($B71,マスター!$K$2:$M$12,3,FALSE)),"")</f>
        <v/>
      </c>
      <c r="H71" s="23">
        <f t="shared" si="0"/>
        <v>0</v>
      </c>
      <c r="I71" s="42"/>
      <c r="J71" s="23">
        <f t="shared" si="1"/>
        <v>0</v>
      </c>
    </row>
    <row r="72" spans="1:10" ht="19.95" customHeight="1" x14ac:dyDescent="0.85">
      <c r="A72" s="28"/>
      <c r="B72" s="28"/>
      <c r="C72" s="29"/>
      <c r="D72" s="28"/>
      <c r="E72" s="22" t="str">
        <f>IF($B72&lt;&gt;"",(VLOOKUP($B72,マスター!$K$2:$L$12,2,FALSE)),"")</f>
        <v/>
      </c>
      <c r="F72" s="49"/>
      <c r="G72" s="22" t="str">
        <f>IF($B72&lt;&gt;"",(VLOOKUP($B72,マスター!$K$2:$M$12,3,FALSE)),"")</f>
        <v/>
      </c>
      <c r="H72" s="23">
        <f t="shared" si="0"/>
        <v>0</v>
      </c>
      <c r="I72" s="42"/>
      <c r="J72" s="23">
        <f t="shared" si="1"/>
        <v>0</v>
      </c>
    </row>
    <row r="73" spans="1:10" ht="19.95" customHeight="1" x14ac:dyDescent="0.85">
      <c r="A73" s="28"/>
      <c r="B73" s="28"/>
      <c r="C73" s="29"/>
      <c r="D73" s="28"/>
      <c r="E73" s="22" t="str">
        <f>IF($B73&lt;&gt;"",(VLOOKUP($B73,マスター!$K$2:$L$12,2,FALSE)),"")</f>
        <v/>
      </c>
      <c r="F73" s="49"/>
      <c r="G73" s="22" t="str">
        <f>IF($B73&lt;&gt;"",(VLOOKUP($B73,マスター!$K$2:$M$12,3,FALSE)),"")</f>
        <v/>
      </c>
      <c r="H73" s="23">
        <f t="shared" si="0"/>
        <v>0</v>
      </c>
      <c r="I73" s="42"/>
      <c r="J73" s="23">
        <f t="shared" si="1"/>
        <v>0</v>
      </c>
    </row>
    <row r="74" spans="1:10" ht="19.95" customHeight="1" x14ac:dyDescent="0.85">
      <c r="A74" s="28"/>
      <c r="B74" s="28"/>
      <c r="C74" s="29"/>
      <c r="D74" s="28"/>
      <c r="E74" s="22" t="str">
        <f>IF($B74&lt;&gt;"",(VLOOKUP($B74,マスター!$K$2:$L$12,2,FALSE)),"")</f>
        <v/>
      </c>
      <c r="F74" s="49"/>
      <c r="G74" s="22" t="str">
        <f>IF($B74&lt;&gt;"",(VLOOKUP($B74,マスター!$K$2:$M$12,3,FALSE)),"")</f>
        <v/>
      </c>
      <c r="H74" s="23">
        <f t="shared" ref="H74:H137" si="2">C74*D74*F74</f>
        <v>0</v>
      </c>
      <c r="I74" s="42"/>
      <c r="J74" s="23">
        <f t="shared" si="1"/>
        <v>0</v>
      </c>
    </row>
    <row r="75" spans="1:10" ht="19.95" customHeight="1" x14ac:dyDescent="0.85">
      <c r="A75" s="28"/>
      <c r="B75" s="28"/>
      <c r="C75" s="29"/>
      <c r="D75" s="28"/>
      <c r="E75" s="22" t="str">
        <f>IF($B75&lt;&gt;"",(VLOOKUP($B75,マスター!$K$2:$L$12,2,FALSE)),"")</f>
        <v/>
      </c>
      <c r="F75" s="49"/>
      <c r="G75" s="22" t="str">
        <f>IF($B75&lt;&gt;"",(VLOOKUP($B75,マスター!$K$2:$M$12,3,FALSE)),"")</f>
        <v/>
      </c>
      <c r="H75" s="23">
        <f t="shared" si="2"/>
        <v>0</v>
      </c>
      <c r="I75" s="42"/>
      <c r="J75" s="23">
        <f t="shared" ref="J75:J138" si="3">ROUNDDOWN(ROUNDDOWN(C75*I75,4)*D75*F75,0)</f>
        <v>0</v>
      </c>
    </row>
    <row r="76" spans="1:10" ht="19.95" customHeight="1" x14ac:dyDescent="0.85">
      <c r="A76" s="28"/>
      <c r="B76" s="28"/>
      <c r="C76" s="29"/>
      <c r="D76" s="28"/>
      <c r="E76" s="22" t="str">
        <f>IF($B76&lt;&gt;"",(VLOOKUP($B76,マスター!$K$2:$L$12,2,FALSE)),"")</f>
        <v/>
      </c>
      <c r="F76" s="49"/>
      <c r="G76" s="22" t="str">
        <f>IF($B76&lt;&gt;"",(VLOOKUP($B76,マスター!$K$2:$M$12,3,FALSE)),"")</f>
        <v/>
      </c>
      <c r="H76" s="23">
        <f t="shared" si="2"/>
        <v>0</v>
      </c>
      <c r="I76" s="42"/>
      <c r="J76" s="23">
        <f t="shared" si="3"/>
        <v>0</v>
      </c>
    </row>
    <row r="77" spans="1:10" ht="19.95" customHeight="1" x14ac:dyDescent="0.85">
      <c r="A77" s="28"/>
      <c r="B77" s="28"/>
      <c r="C77" s="29"/>
      <c r="D77" s="28"/>
      <c r="E77" s="22" t="str">
        <f>IF($B77&lt;&gt;"",(VLOOKUP($B77,マスター!$K$2:$L$12,2,FALSE)),"")</f>
        <v/>
      </c>
      <c r="F77" s="49"/>
      <c r="G77" s="22" t="str">
        <f>IF($B77&lt;&gt;"",(VLOOKUP($B77,マスター!$K$2:$M$12,3,FALSE)),"")</f>
        <v/>
      </c>
      <c r="H77" s="23">
        <f t="shared" si="2"/>
        <v>0</v>
      </c>
      <c r="I77" s="42"/>
      <c r="J77" s="23">
        <f t="shared" si="3"/>
        <v>0</v>
      </c>
    </row>
    <row r="78" spans="1:10" ht="19.95" customHeight="1" x14ac:dyDescent="0.85">
      <c r="A78" s="28"/>
      <c r="B78" s="28"/>
      <c r="C78" s="29"/>
      <c r="D78" s="28"/>
      <c r="E78" s="22" t="str">
        <f>IF($B78&lt;&gt;"",(VLOOKUP($B78,マスター!$K$2:$L$12,2,FALSE)),"")</f>
        <v/>
      </c>
      <c r="F78" s="49"/>
      <c r="G78" s="22" t="str">
        <f>IF($B78&lt;&gt;"",(VLOOKUP($B78,マスター!$K$2:$M$12,3,FALSE)),"")</f>
        <v/>
      </c>
      <c r="H78" s="23">
        <f t="shared" si="2"/>
        <v>0</v>
      </c>
      <c r="I78" s="42"/>
      <c r="J78" s="23">
        <f t="shared" si="3"/>
        <v>0</v>
      </c>
    </row>
    <row r="79" spans="1:10" ht="19.95" customHeight="1" x14ac:dyDescent="0.85">
      <c r="A79" s="28"/>
      <c r="B79" s="28"/>
      <c r="C79" s="29"/>
      <c r="D79" s="28"/>
      <c r="E79" s="22" t="str">
        <f>IF($B79&lt;&gt;"",(VLOOKUP($B79,マスター!$K$2:$L$12,2,FALSE)),"")</f>
        <v/>
      </c>
      <c r="F79" s="49"/>
      <c r="G79" s="22" t="str">
        <f>IF($B79&lt;&gt;"",(VLOOKUP($B79,マスター!$K$2:$M$12,3,FALSE)),"")</f>
        <v/>
      </c>
      <c r="H79" s="23">
        <f t="shared" si="2"/>
        <v>0</v>
      </c>
      <c r="I79" s="42"/>
      <c r="J79" s="23">
        <f t="shared" si="3"/>
        <v>0</v>
      </c>
    </row>
    <row r="80" spans="1:10" ht="19.95" customHeight="1" x14ac:dyDescent="0.85">
      <c r="A80" s="28"/>
      <c r="B80" s="28"/>
      <c r="C80" s="29"/>
      <c r="D80" s="28"/>
      <c r="E80" s="22" t="str">
        <f>IF($B80&lt;&gt;"",(VLOOKUP($B80,マスター!$K$2:$L$12,2,FALSE)),"")</f>
        <v/>
      </c>
      <c r="F80" s="49"/>
      <c r="G80" s="22" t="str">
        <f>IF($B80&lt;&gt;"",(VLOOKUP($B80,マスター!$K$2:$M$12,3,FALSE)),"")</f>
        <v/>
      </c>
      <c r="H80" s="23">
        <f t="shared" si="2"/>
        <v>0</v>
      </c>
      <c r="I80" s="42"/>
      <c r="J80" s="23">
        <f t="shared" si="3"/>
        <v>0</v>
      </c>
    </row>
    <row r="81" spans="1:10" ht="19.95" customHeight="1" x14ac:dyDescent="0.85">
      <c r="A81" s="28"/>
      <c r="B81" s="28"/>
      <c r="C81" s="29"/>
      <c r="D81" s="28"/>
      <c r="E81" s="22" t="str">
        <f>IF($B81&lt;&gt;"",(VLOOKUP($B81,マスター!$K$2:$L$12,2,FALSE)),"")</f>
        <v/>
      </c>
      <c r="F81" s="49"/>
      <c r="G81" s="22" t="str">
        <f>IF($B81&lt;&gt;"",(VLOOKUP($B81,マスター!$K$2:$M$12,3,FALSE)),"")</f>
        <v/>
      </c>
      <c r="H81" s="23">
        <f t="shared" si="2"/>
        <v>0</v>
      </c>
      <c r="I81" s="42"/>
      <c r="J81" s="23">
        <f t="shared" si="3"/>
        <v>0</v>
      </c>
    </row>
    <row r="82" spans="1:10" ht="19.95" customHeight="1" x14ac:dyDescent="0.85">
      <c r="A82" s="28"/>
      <c r="B82" s="28"/>
      <c r="C82" s="29"/>
      <c r="D82" s="28"/>
      <c r="E82" s="22" t="str">
        <f>IF($B82&lt;&gt;"",(VLOOKUP($B82,マスター!$K$2:$L$12,2,FALSE)),"")</f>
        <v/>
      </c>
      <c r="F82" s="49"/>
      <c r="G82" s="22" t="str">
        <f>IF($B82&lt;&gt;"",(VLOOKUP($B82,マスター!$K$2:$M$12,3,FALSE)),"")</f>
        <v/>
      </c>
      <c r="H82" s="23">
        <f t="shared" si="2"/>
        <v>0</v>
      </c>
      <c r="I82" s="42"/>
      <c r="J82" s="23">
        <f t="shared" si="3"/>
        <v>0</v>
      </c>
    </row>
    <row r="83" spans="1:10" ht="19.95" customHeight="1" x14ac:dyDescent="0.85">
      <c r="A83" s="28"/>
      <c r="B83" s="28"/>
      <c r="C83" s="29"/>
      <c r="D83" s="28"/>
      <c r="E83" s="22" t="str">
        <f>IF($B83&lt;&gt;"",(VLOOKUP($B83,マスター!$K$2:$L$12,2,FALSE)),"")</f>
        <v/>
      </c>
      <c r="F83" s="49"/>
      <c r="G83" s="22" t="str">
        <f>IF($B83&lt;&gt;"",(VLOOKUP($B83,マスター!$K$2:$M$12,3,FALSE)),"")</f>
        <v/>
      </c>
      <c r="H83" s="23">
        <f t="shared" si="2"/>
        <v>0</v>
      </c>
      <c r="I83" s="42"/>
      <c r="J83" s="23">
        <f t="shared" si="3"/>
        <v>0</v>
      </c>
    </row>
    <row r="84" spans="1:10" ht="19.95" customHeight="1" x14ac:dyDescent="0.85">
      <c r="A84" s="28"/>
      <c r="B84" s="28"/>
      <c r="C84" s="29"/>
      <c r="D84" s="28"/>
      <c r="E84" s="22" t="str">
        <f>IF($B84&lt;&gt;"",(VLOOKUP($B84,マスター!$K$2:$L$12,2,FALSE)),"")</f>
        <v/>
      </c>
      <c r="F84" s="49"/>
      <c r="G84" s="22" t="str">
        <f>IF($B84&lt;&gt;"",(VLOOKUP($B84,マスター!$K$2:$M$12,3,FALSE)),"")</f>
        <v/>
      </c>
      <c r="H84" s="23">
        <f t="shared" si="2"/>
        <v>0</v>
      </c>
      <c r="I84" s="42"/>
      <c r="J84" s="23">
        <f t="shared" si="3"/>
        <v>0</v>
      </c>
    </row>
    <row r="85" spans="1:10" ht="19.95" customHeight="1" x14ac:dyDescent="0.85">
      <c r="A85" s="28"/>
      <c r="B85" s="28"/>
      <c r="C85" s="29"/>
      <c r="D85" s="28"/>
      <c r="E85" s="22" t="str">
        <f>IF($B85&lt;&gt;"",(VLOOKUP($B85,マスター!$K$2:$L$12,2,FALSE)),"")</f>
        <v/>
      </c>
      <c r="F85" s="49"/>
      <c r="G85" s="22" t="str">
        <f>IF($B85&lt;&gt;"",(VLOOKUP($B85,マスター!$K$2:$M$12,3,FALSE)),"")</f>
        <v/>
      </c>
      <c r="H85" s="23">
        <f t="shared" si="2"/>
        <v>0</v>
      </c>
      <c r="I85" s="42"/>
      <c r="J85" s="23">
        <f t="shared" si="3"/>
        <v>0</v>
      </c>
    </row>
    <row r="86" spans="1:10" ht="19.95" customHeight="1" x14ac:dyDescent="0.85">
      <c r="A86" s="28"/>
      <c r="B86" s="28"/>
      <c r="C86" s="29"/>
      <c r="D86" s="28"/>
      <c r="E86" s="22" t="str">
        <f>IF($B86&lt;&gt;"",(VLOOKUP($B86,マスター!$K$2:$L$12,2,FALSE)),"")</f>
        <v/>
      </c>
      <c r="F86" s="49"/>
      <c r="G86" s="22" t="str">
        <f>IF($B86&lt;&gt;"",(VLOOKUP($B86,マスター!$K$2:$M$12,3,FALSE)),"")</f>
        <v/>
      </c>
      <c r="H86" s="23">
        <f t="shared" si="2"/>
        <v>0</v>
      </c>
      <c r="I86" s="42"/>
      <c r="J86" s="23">
        <f t="shared" si="3"/>
        <v>0</v>
      </c>
    </row>
    <row r="87" spans="1:10" ht="19.95" customHeight="1" x14ac:dyDescent="0.85">
      <c r="A87" s="28"/>
      <c r="B87" s="28"/>
      <c r="C87" s="29"/>
      <c r="D87" s="28"/>
      <c r="E87" s="22" t="str">
        <f>IF($B87&lt;&gt;"",(VLOOKUP($B87,マスター!$K$2:$L$12,2,FALSE)),"")</f>
        <v/>
      </c>
      <c r="F87" s="49"/>
      <c r="G87" s="22" t="str">
        <f>IF($B87&lt;&gt;"",(VLOOKUP($B87,マスター!$K$2:$M$12,3,FALSE)),"")</f>
        <v/>
      </c>
      <c r="H87" s="23">
        <f t="shared" si="2"/>
        <v>0</v>
      </c>
      <c r="I87" s="42"/>
      <c r="J87" s="23">
        <f t="shared" si="3"/>
        <v>0</v>
      </c>
    </row>
    <row r="88" spans="1:10" ht="19.95" customHeight="1" x14ac:dyDescent="0.85">
      <c r="A88" s="28"/>
      <c r="B88" s="28"/>
      <c r="C88" s="29"/>
      <c r="D88" s="28"/>
      <c r="E88" s="22" t="str">
        <f>IF($B88&lt;&gt;"",(VLOOKUP($B88,マスター!$K$2:$L$12,2,FALSE)),"")</f>
        <v/>
      </c>
      <c r="F88" s="49"/>
      <c r="G88" s="22" t="str">
        <f>IF($B88&lt;&gt;"",(VLOOKUP($B88,マスター!$K$2:$M$12,3,FALSE)),"")</f>
        <v/>
      </c>
      <c r="H88" s="23">
        <f t="shared" si="2"/>
        <v>0</v>
      </c>
      <c r="I88" s="42"/>
      <c r="J88" s="23">
        <f t="shared" si="3"/>
        <v>0</v>
      </c>
    </row>
    <row r="89" spans="1:10" ht="19.95" customHeight="1" x14ac:dyDescent="0.85">
      <c r="A89" s="28"/>
      <c r="B89" s="28"/>
      <c r="C89" s="29"/>
      <c r="D89" s="28"/>
      <c r="E89" s="22" t="str">
        <f>IF($B89&lt;&gt;"",(VLOOKUP($B89,マスター!$K$2:$L$12,2,FALSE)),"")</f>
        <v/>
      </c>
      <c r="F89" s="49"/>
      <c r="G89" s="22" t="str">
        <f>IF($B89&lt;&gt;"",(VLOOKUP($B89,マスター!$K$2:$M$12,3,FALSE)),"")</f>
        <v/>
      </c>
      <c r="H89" s="23">
        <f t="shared" si="2"/>
        <v>0</v>
      </c>
      <c r="I89" s="42"/>
      <c r="J89" s="23">
        <f t="shared" si="3"/>
        <v>0</v>
      </c>
    </row>
    <row r="90" spans="1:10" ht="19.95" customHeight="1" x14ac:dyDescent="0.85">
      <c r="A90" s="28"/>
      <c r="B90" s="28"/>
      <c r="C90" s="29"/>
      <c r="D90" s="28"/>
      <c r="E90" s="22" t="str">
        <f>IF($B90&lt;&gt;"",(VLOOKUP($B90,マスター!$K$2:$L$12,2,FALSE)),"")</f>
        <v/>
      </c>
      <c r="F90" s="49"/>
      <c r="G90" s="22" t="str">
        <f>IF($B90&lt;&gt;"",(VLOOKUP($B90,マスター!$K$2:$M$12,3,FALSE)),"")</f>
        <v/>
      </c>
      <c r="H90" s="23">
        <f t="shared" si="2"/>
        <v>0</v>
      </c>
      <c r="I90" s="42"/>
      <c r="J90" s="23">
        <f t="shared" si="3"/>
        <v>0</v>
      </c>
    </row>
    <row r="91" spans="1:10" ht="19.95" customHeight="1" x14ac:dyDescent="0.85">
      <c r="A91" s="28"/>
      <c r="B91" s="28"/>
      <c r="C91" s="29"/>
      <c r="D91" s="28"/>
      <c r="E91" s="22" t="str">
        <f>IF($B91&lt;&gt;"",(VLOOKUP($B91,マスター!$K$2:$L$12,2,FALSE)),"")</f>
        <v/>
      </c>
      <c r="F91" s="49"/>
      <c r="G91" s="22" t="str">
        <f>IF($B91&lt;&gt;"",(VLOOKUP($B91,マスター!$K$2:$M$12,3,FALSE)),"")</f>
        <v/>
      </c>
      <c r="H91" s="23">
        <f t="shared" si="2"/>
        <v>0</v>
      </c>
      <c r="I91" s="42"/>
      <c r="J91" s="23">
        <f t="shared" si="3"/>
        <v>0</v>
      </c>
    </row>
    <row r="92" spans="1:10" ht="19.95" customHeight="1" x14ac:dyDescent="0.85">
      <c r="A92" s="28"/>
      <c r="B92" s="28"/>
      <c r="C92" s="29"/>
      <c r="D92" s="28"/>
      <c r="E92" s="22" t="str">
        <f>IF($B92&lt;&gt;"",(VLOOKUP($B92,マスター!$K$2:$L$12,2,FALSE)),"")</f>
        <v/>
      </c>
      <c r="F92" s="49"/>
      <c r="G92" s="22" t="str">
        <f>IF($B92&lt;&gt;"",(VLOOKUP($B92,マスター!$K$2:$M$12,3,FALSE)),"")</f>
        <v/>
      </c>
      <c r="H92" s="23">
        <f t="shared" si="2"/>
        <v>0</v>
      </c>
      <c r="I92" s="42"/>
      <c r="J92" s="23">
        <f t="shared" si="3"/>
        <v>0</v>
      </c>
    </row>
    <row r="93" spans="1:10" ht="19.95" customHeight="1" x14ac:dyDescent="0.85">
      <c r="A93" s="28"/>
      <c r="B93" s="28"/>
      <c r="C93" s="29"/>
      <c r="D93" s="28"/>
      <c r="E93" s="22" t="str">
        <f>IF($B93&lt;&gt;"",(VLOOKUP($B93,マスター!$K$2:$L$12,2,FALSE)),"")</f>
        <v/>
      </c>
      <c r="F93" s="49"/>
      <c r="G93" s="22" t="str">
        <f>IF($B93&lt;&gt;"",(VLOOKUP($B93,マスター!$K$2:$M$12,3,FALSE)),"")</f>
        <v/>
      </c>
      <c r="H93" s="23">
        <f t="shared" si="2"/>
        <v>0</v>
      </c>
      <c r="I93" s="42"/>
      <c r="J93" s="23">
        <f t="shared" si="3"/>
        <v>0</v>
      </c>
    </row>
    <row r="94" spans="1:10" ht="19.95" customHeight="1" x14ac:dyDescent="0.85">
      <c r="A94" s="28"/>
      <c r="B94" s="28"/>
      <c r="C94" s="29"/>
      <c r="D94" s="28"/>
      <c r="E94" s="22" t="str">
        <f>IF($B94&lt;&gt;"",(VLOOKUP($B94,マスター!$K$2:$L$12,2,FALSE)),"")</f>
        <v/>
      </c>
      <c r="F94" s="49"/>
      <c r="G94" s="22" t="str">
        <f>IF($B94&lt;&gt;"",(VLOOKUP($B94,マスター!$K$2:$M$12,3,FALSE)),"")</f>
        <v/>
      </c>
      <c r="H94" s="23">
        <f t="shared" si="2"/>
        <v>0</v>
      </c>
      <c r="I94" s="42"/>
      <c r="J94" s="23">
        <f t="shared" si="3"/>
        <v>0</v>
      </c>
    </row>
    <row r="95" spans="1:10" ht="19.95" customHeight="1" x14ac:dyDescent="0.85">
      <c r="A95" s="28"/>
      <c r="B95" s="28"/>
      <c r="C95" s="29"/>
      <c r="D95" s="28"/>
      <c r="E95" s="22" t="str">
        <f>IF($B95&lt;&gt;"",(VLOOKUP($B95,マスター!$K$2:$L$12,2,FALSE)),"")</f>
        <v/>
      </c>
      <c r="F95" s="49"/>
      <c r="G95" s="22" t="str">
        <f>IF($B95&lt;&gt;"",(VLOOKUP($B95,マスター!$K$2:$M$12,3,FALSE)),"")</f>
        <v/>
      </c>
      <c r="H95" s="23">
        <f t="shared" si="2"/>
        <v>0</v>
      </c>
      <c r="I95" s="42"/>
      <c r="J95" s="23">
        <f t="shared" si="3"/>
        <v>0</v>
      </c>
    </row>
    <row r="96" spans="1:10" ht="19.95" customHeight="1" x14ac:dyDescent="0.85">
      <c r="A96" s="28"/>
      <c r="B96" s="28"/>
      <c r="C96" s="29"/>
      <c r="D96" s="28"/>
      <c r="E96" s="22" t="str">
        <f>IF($B96&lt;&gt;"",(VLOOKUP($B96,マスター!$K$2:$L$12,2,FALSE)),"")</f>
        <v/>
      </c>
      <c r="F96" s="49"/>
      <c r="G96" s="22" t="str">
        <f>IF($B96&lt;&gt;"",(VLOOKUP($B96,マスター!$K$2:$M$12,3,FALSE)),"")</f>
        <v/>
      </c>
      <c r="H96" s="23">
        <f t="shared" si="2"/>
        <v>0</v>
      </c>
      <c r="I96" s="42"/>
      <c r="J96" s="23">
        <f t="shared" si="3"/>
        <v>0</v>
      </c>
    </row>
    <row r="97" spans="1:10" ht="19.95" customHeight="1" x14ac:dyDescent="0.85">
      <c r="A97" s="28"/>
      <c r="B97" s="28"/>
      <c r="C97" s="29"/>
      <c r="D97" s="28"/>
      <c r="E97" s="22" t="str">
        <f>IF($B97&lt;&gt;"",(VLOOKUP($B97,マスター!$K$2:$L$12,2,FALSE)),"")</f>
        <v/>
      </c>
      <c r="F97" s="49"/>
      <c r="G97" s="22" t="str">
        <f>IF($B97&lt;&gt;"",(VLOOKUP($B97,マスター!$K$2:$M$12,3,FALSE)),"")</f>
        <v/>
      </c>
      <c r="H97" s="23">
        <f t="shared" si="2"/>
        <v>0</v>
      </c>
      <c r="I97" s="42"/>
      <c r="J97" s="23">
        <f t="shared" si="3"/>
        <v>0</v>
      </c>
    </row>
    <row r="98" spans="1:10" ht="19.95" customHeight="1" x14ac:dyDescent="0.85">
      <c r="A98" s="28"/>
      <c r="B98" s="28"/>
      <c r="C98" s="29"/>
      <c r="D98" s="28"/>
      <c r="E98" s="22" t="str">
        <f>IF($B98&lt;&gt;"",(VLOOKUP($B98,マスター!$K$2:$L$12,2,FALSE)),"")</f>
        <v/>
      </c>
      <c r="F98" s="49"/>
      <c r="G98" s="22" t="str">
        <f>IF($B98&lt;&gt;"",(VLOOKUP($B98,マスター!$K$2:$M$12,3,FALSE)),"")</f>
        <v/>
      </c>
      <c r="H98" s="23">
        <f t="shared" si="2"/>
        <v>0</v>
      </c>
      <c r="I98" s="42"/>
      <c r="J98" s="23">
        <f t="shared" si="3"/>
        <v>0</v>
      </c>
    </row>
    <row r="99" spans="1:10" ht="19.95" customHeight="1" x14ac:dyDescent="0.85">
      <c r="A99" s="28"/>
      <c r="B99" s="28"/>
      <c r="C99" s="29"/>
      <c r="D99" s="28"/>
      <c r="E99" s="22" t="str">
        <f>IF($B99&lt;&gt;"",(VLOOKUP($B99,マスター!$K$2:$L$12,2,FALSE)),"")</f>
        <v/>
      </c>
      <c r="F99" s="49"/>
      <c r="G99" s="22" t="str">
        <f>IF($B99&lt;&gt;"",(VLOOKUP($B99,マスター!$K$2:$M$12,3,FALSE)),"")</f>
        <v/>
      </c>
      <c r="H99" s="23">
        <f t="shared" si="2"/>
        <v>0</v>
      </c>
      <c r="I99" s="42"/>
      <c r="J99" s="23">
        <f t="shared" si="3"/>
        <v>0</v>
      </c>
    </row>
    <row r="100" spans="1:10" ht="19.95" customHeight="1" x14ac:dyDescent="0.85">
      <c r="A100" s="28"/>
      <c r="B100" s="28"/>
      <c r="C100" s="29"/>
      <c r="D100" s="28"/>
      <c r="E100" s="22" t="str">
        <f>IF($B100&lt;&gt;"",(VLOOKUP($B100,マスター!$K$2:$L$12,2,FALSE)),"")</f>
        <v/>
      </c>
      <c r="F100" s="49"/>
      <c r="G100" s="22" t="str">
        <f>IF($B100&lt;&gt;"",(VLOOKUP($B100,マスター!$K$2:$M$12,3,FALSE)),"")</f>
        <v/>
      </c>
      <c r="H100" s="23">
        <f t="shared" si="2"/>
        <v>0</v>
      </c>
      <c r="I100" s="42"/>
      <c r="J100" s="23">
        <f t="shared" si="3"/>
        <v>0</v>
      </c>
    </row>
    <row r="101" spans="1:10" ht="19.95" customHeight="1" x14ac:dyDescent="0.85">
      <c r="A101" s="28"/>
      <c r="B101" s="28"/>
      <c r="C101" s="29"/>
      <c r="D101" s="28"/>
      <c r="E101" s="22" t="str">
        <f>IF($B101&lt;&gt;"",(VLOOKUP($B101,マスター!$K$2:$L$12,2,FALSE)),"")</f>
        <v/>
      </c>
      <c r="F101" s="49"/>
      <c r="G101" s="22" t="str">
        <f>IF($B101&lt;&gt;"",(VLOOKUP($B101,マスター!$K$2:$M$12,3,FALSE)),"")</f>
        <v/>
      </c>
      <c r="H101" s="23">
        <f t="shared" si="2"/>
        <v>0</v>
      </c>
      <c r="I101" s="42"/>
      <c r="J101" s="23">
        <f t="shared" si="3"/>
        <v>0</v>
      </c>
    </row>
    <row r="102" spans="1:10" ht="19.95" customHeight="1" x14ac:dyDescent="0.85">
      <c r="A102" s="28"/>
      <c r="B102" s="28"/>
      <c r="C102" s="29"/>
      <c r="D102" s="28"/>
      <c r="E102" s="22" t="str">
        <f>IF($B102&lt;&gt;"",(VLOOKUP($B102,マスター!$K$2:$L$12,2,FALSE)),"")</f>
        <v/>
      </c>
      <c r="F102" s="49"/>
      <c r="G102" s="22" t="str">
        <f>IF($B102&lt;&gt;"",(VLOOKUP($B102,マスター!$K$2:$M$12,3,FALSE)),"")</f>
        <v/>
      </c>
      <c r="H102" s="23">
        <f t="shared" si="2"/>
        <v>0</v>
      </c>
      <c r="I102" s="42"/>
      <c r="J102" s="23">
        <f t="shared" si="3"/>
        <v>0</v>
      </c>
    </row>
    <row r="103" spans="1:10" ht="19.95" customHeight="1" x14ac:dyDescent="0.85">
      <c r="A103" s="28"/>
      <c r="B103" s="28"/>
      <c r="C103" s="29"/>
      <c r="D103" s="28"/>
      <c r="E103" s="22" t="str">
        <f>IF($B103&lt;&gt;"",(VLOOKUP($B103,マスター!$K$2:$L$12,2,FALSE)),"")</f>
        <v/>
      </c>
      <c r="F103" s="49"/>
      <c r="G103" s="22" t="str">
        <f>IF($B103&lt;&gt;"",(VLOOKUP($B103,マスター!$K$2:$M$12,3,FALSE)),"")</f>
        <v/>
      </c>
      <c r="H103" s="23">
        <f t="shared" si="2"/>
        <v>0</v>
      </c>
      <c r="I103" s="42"/>
      <c r="J103" s="23">
        <f t="shared" si="3"/>
        <v>0</v>
      </c>
    </row>
    <row r="104" spans="1:10" ht="19.95" customHeight="1" x14ac:dyDescent="0.85">
      <c r="A104" s="28"/>
      <c r="B104" s="28"/>
      <c r="C104" s="29"/>
      <c r="D104" s="28"/>
      <c r="E104" s="22" t="str">
        <f>IF($B104&lt;&gt;"",(VLOOKUP($B104,マスター!$K$2:$L$12,2,FALSE)),"")</f>
        <v/>
      </c>
      <c r="F104" s="49"/>
      <c r="G104" s="22" t="str">
        <f>IF($B104&lt;&gt;"",(VLOOKUP($B104,マスター!$K$2:$M$12,3,FALSE)),"")</f>
        <v/>
      </c>
      <c r="H104" s="23">
        <f t="shared" si="2"/>
        <v>0</v>
      </c>
      <c r="I104" s="42"/>
      <c r="J104" s="23">
        <f t="shared" si="3"/>
        <v>0</v>
      </c>
    </row>
    <row r="105" spans="1:10" ht="19.95" customHeight="1" x14ac:dyDescent="0.85">
      <c r="A105" s="28"/>
      <c r="B105" s="28"/>
      <c r="C105" s="29"/>
      <c r="D105" s="28"/>
      <c r="E105" s="22" t="str">
        <f>IF($B105&lt;&gt;"",(VLOOKUP($B105,マスター!$K$2:$L$12,2,FALSE)),"")</f>
        <v/>
      </c>
      <c r="F105" s="49"/>
      <c r="G105" s="22" t="str">
        <f>IF($B105&lt;&gt;"",(VLOOKUP($B105,マスター!$K$2:$M$12,3,FALSE)),"")</f>
        <v/>
      </c>
      <c r="H105" s="23">
        <f t="shared" si="2"/>
        <v>0</v>
      </c>
      <c r="I105" s="42"/>
      <c r="J105" s="23">
        <f t="shared" si="3"/>
        <v>0</v>
      </c>
    </row>
    <row r="106" spans="1:10" ht="19.95" customHeight="1" x14ac:dyDescent="0.85">
      <c r="A106" s="28"/>
      <c r="B106" s="28"/>
      <c r="C106" s="29"/>
      <c r="D106" s="28"/>
      <c r="E106" s="22" t="str">
        <f>IF($B106&lt;&gt;"",(VLOOKUP($B106,マスター!$K$2:$L$12,2,FALSE)),"")</f>
        <v/>
      </c>
      <c r="F106" s="49"/>
      <c r="G106" s="22" t="str">
        <f>IF($B106&lt;&gt;"",(VLOOKUP($B106,マスター!$K$2:$M$12,3,FALSE)),"")</f>
        <v/>
      </c>
      <c r="H106" s="23">
        <f t="shared" si="2"/>
        <v>0</v>
      </c>
      <c r="I106" s="42"/>
      <c r="J106" s="23">
        <f t="shared" si="3"/>
        <v>0</v>
      </c>
    </row>
    <row r="107" spans="1:10" ht="19.95" customHeight="1" x14ac:dyDescent="0.85">
      <c r="A107" s="28"/>
      <c r="B107" s="28"/>
      <c r="C107" s="29"/>
      <c r="D107" s="28"/>
      <c r="E107" s="22" t="str">
        <f>IF($B107&lt;&gt;"",(VLOOKUP($B107,マスター!$K$2:$L$12,2,FALSE)),"")</f>
        <v/>
      </c>
      <c r="F107" s="49"/>
      <c r="G107" s="22" t="str">
        <f>IF($B107&lt;&gt;"",(VLOOKUP($B107,マスター!$K$2:$M$12,3,FALSE)),"")</f>
        <v/>
      </c>
      <c r="H107" s="23">
        <f t="shared" si="2"/>
        <v>0</v>
      </c>
      <c r="I107" s="42"/>
      <c r="J107" s="23">
        <f t="shared" si="3"/>
        <v>0</v>
      </c>
    </row>
    <row r="108" spans="1:10" ht="19.95" customHeight="1" x14ac:dyDescent="0.85">
      <c r="A108" s="28"/>
      <c r="B108" s="28"/>
      <c r="C108" s="29"/>
      <c r="D108" s="28"/>
      <c r="E108" s="22" t="str">
        <f>IF($B108&lt;&gt;"",(VLOOKUP($B108,マスター!$K$2:$L$12,2,FALSE)),"")</f>
        <v/>
      </c>
      <c r="F108" s="49"/>
      <c r="G108" s="22" t="str">
        <f>IF($B108&lt;&gt;"",(VLOOKUP($B108,マスター!$K$2:$M$12,3,FALSE)),"")</f>
        <v/>
      </c>
      <c r="H108" s="23">
        <f t="shared" si="2"/>
        <v>0</v>
      </c>
      <c r="I108" s="42"/>
      <c r="J108" s="23">
        <f t="shared" si="3"/>
        <v>0</v>
      </c>
    </row>
    <row r="109" spans="1:10" ht="19.95" customHeight="1" x14ac:dyDescent="0.85">
      <c r="A109" s="28"/>
      <c r="B109" s="28"/>
      <c r="C109" s="29"/>
      <c r="D109" s="28"/>
      <c r="E109" s="22" t="str">
        <f>IF($B109&lt;&gt;"",(VLOOKUP($B109,マスター!$K$2:$L$12,2,FALSE)),"")</f>
        <v/>
      </c>
      <c r="F109" s="49"/>
      <c r="G109" s="22" t="str">
        <f>IF($B109&lt;&gt;"",(VLOOKUP($B109,マスター!$K$2:$M$12,3,FALSE)),"")</f>
        <v/>
      </c>
      <c r="H109" s="23">
        <f t="shared" si="2"/>
        <v>0</v>
      </c>
      <c r="I109" s="42"/>
      <c r="J109" s="23">
        <f t="shared" si="3"/>
        <v>0</v>
      </c>
    </row>
    <row r="110" spans="1:10" ht="19.95" customHeight="1" x14ac:dyDescent="0.85">
      <c r="A110" s="28"/>
      <c r="B110" s="28"/>
      <c r="C110" s="29"/>
      <c r="D110" s="28"/>
      <c r="E110" s="22" t="str">
        <f>IF($B110&lt;&gt;"",(VLOOKUP($B110,マスター!$K$2:$L$12,2,FALSE)),"")</f>
        <v/>
      </c>
      <c r="F110" s="49"/>
      <c r="G110" s="22" t="str">
        <f>IF($B110&lt;&gt;"",(VLOOKUP($B110,マスター!$K$2:$M$12,3,FALSE)),"")</f>
        <v/>
      </c>
      <c r="H110" s="23">
        <f t="shared" si="2"/>
        <v>0</v>
      </c>
      <c r="I110" s="42"/>
      <c r="J110" s="23">
        <f t="shared" si="3"/>
        <v>0</v>
      </c>
    </row>
    <row r="111" spans="1:10" ht="19.95" customHeight="1" x14ac:dyDescent="0.85">
      <c r="A111" s="28"/>
      <c r="B111" s="28"/>
      <c r="C111" s="29"/>
      <c r="D111" s="28"/>
      <c r="E111" s="22" t="str">
        <f>IF($B111&lt;&gt;"",(VLOOKUP($B111,マスター!$K$2:$L$12,2,FALSE)),"")</f>
        <v/>
      </c>
      <c r="F111" s="49"/>
      <c r="G111" s="22" t="str">
        <f>IF($B111&lt;&gt;"",(VLOOKUP($B111,マスター!$K$2:$M$12,3,FALSE)),"")</f>
        <v/>
      </c>
      <c r="H111" s="23">
        <f t="shared" si="2"/>
        <v>0</v>
      </c>
      <c r="I111" s="42"/>
      <c r="J111" s="23">
        <f t="shared" si="3"/>
        <v>0</v>
      </c>
    </row>
    <row r="112" spans="1:10" ht="19.95" customHeight="1" x14ac:dyDescent="0.85">
      <c r="A112" s="28"/>
      <c r="B112" s="28"/>
      <c r="C112" s="29"/>
      <c r="D112" s="28"/>
      <c r="E112" s="22" t="str">
        <f>IF($B112&lt;&gt;"",(VLOOKUP($B112,マスター!$K$2:$L$12,2,FALSE)),"")</f>
        <v/>
      </c>
      <c r="F112" s="49"/>
      <c r="G112" s="22" t="str">
        <f>IF($B112&lt;&gt;"",(VLOOKUP($B112,マスター!$K$2:$M$12,3,FALSE)),"")</f>
        <v/>
      </c>
      <c r="H112" s="23">
        <f t="shared" si="2"/>
        <v>0</v>
      </c>
      <c r="I112" s="42"/>
      <c r="J112" s="23">
        <f t="shared" si="3"/>
        <v>0</v>
      </c>
    </row>
    <row r="113" spans="1:10" ht="19.95" customHeight="1" x14ac:dyDescent="0.85">
      <c r="A113" s="28"/>
      <c r="B113" s="28"/>
      <c r="C113" s="29"/>
      <c r="D113" s="28"/>
      <c r="E113" s="22" t="str">
        <f>IF($B113&lt;&gt;"",(VLOOKUP($B113,マスター!$K$2:$L$12,2,FALSE)),"")</f>
        <v/>
      </c>
      <c r="F113" s="49"/>
      <c r="G113" s="22" t="str">
        <f>IF($B113&lt;&gt;"",(VLOOKUP($B113,マスター!$K$2:$M$12,3,FALSE)),"")</f>
        <v/>
      </c>
      <c r="H113" s="23">
        <f t="shared" si="2"/>
        <v>0</v>
      </c>
      <c r="I113" s="42"/>
      <c r="J113" s="23">
        <f t="shared" si="3"/>
        <v>0</v>
      </c>
    </row>
    <row r="114" spans="1:10" ht="19.95" customHeight="1" x14ac:dyDescent="0.85">
      <c r="A114" s="28"/>
      <c r="B114" s="28"/>
      <c r="C114" s="29"/>
      <c r="D114" s="28"/>
      <c r="E114" s="22" t="str">
        <f>IF($B114&lt;&gt;"",(VLOOKUP($B114,マスター!$K$2:$L$12,2,FALSE)),"")</f>
        <v/>
      </c>
      <c r="F114" s="49"/>
      <c r="G114" s="22" t="str">
        <f>IF($B114&lt;&gt;"",(VLOOKUP($B114,マスター!$K$2:$M$12,3,FALSE)),"")</f>
        <v/>
      </c>
      <c r="H114" s="23">
        <f t="shared" si="2"/>
        <v>0</v>
      </c>
      <c r="I114" s="42"/>
      <c r="J114" s="23">
        <f t="shared" si="3"/>
        <v>0</v>
      </c>
    </row>
    <row r="115" spans="1:10" ht="19.95" customHeight="1" x14ac:dyDescent="0.85">
      <c r="A115" s="28"/>
      <c r="B115" s="28"/>
      <c r="C115" s="29"/>
      <c r="D115" s="28"/>
      <c r="E115" s="22" t="str">
        <f>IF($B115&lt;&gt;"",(VLOOKUP($B115,マスター!$K$2:$L$12,2,FALSE)),"")</f>
        <v/>
      </c>
      <c r="F115" s="49"/>
      <c r="G115" s="22" t="str">
        <f>IF($B115&lt;&gt;"",(VLOOKUP($B115,マスター!$K$2:$M$12,3,FALSE)),"")</f>
        <v/>
      </c>
      <c r="H115" s="23">
        <f t="shared" si="2"/>
        <v>0</v>
      </c>
      <c r="I115" s="42"/>
      <c r="J115" s="23">
        <f t="shared" si="3"/>
        <v>0</v>
      </c>
    </row>
    <row r="116" spans="1:10" ht="19.95" customHeight="1" x14ac:dyDescent="0.85">
      <c r="A116" s="28"/>
      <c r="B116" s="28"/>
      <c r="C116" s="29"/>
      <c r="D116" s="28"/>
      <c r="E116" s="22" t="str">
        <f>IF($B116&lt;&gt;"",(VLOOKUP($B116,マスター!$K$2:$L$12,2,FALSE)),"")</f>
        <v/>
      </c>
      <c r="F116" s="49"/>
      <c r="G116" s="22" t="str">
        <f>IF($B116&lt;&gt;"",(VLOOKUP($B116,マスター!$K$2:$M$12,3,FALSE)),"")</f>
        <v/>
      </c>
      <c r="H116" s="23">
        <f t="shared" si="2"/>
        <v>0</v>
      </c>
      <c r="I116" s="42"/>
      <c r="J116" s="23">
        <f t="shared" si="3"/>
        <v>0</v>
      </c>
    </row>
    <row r="117" spans="1:10" ht="19.95" customHeight="1" x14ac:dyDescent="0.85">
      <c r="A117" s="28"/>
      <c r="B117" s="28"/>
      <c r="C117" s="29"/>
      <c r="D117" s="28"/>
      <c r="E117" s="22" t="str">
        <f>IF($B117&lt;&gt;"",(VLOOKUP($B117,マスター!$K$2:$L$12,2,FALSE)),"")</f>
        <v/>
      </c>
      <c r="F117" s="49"/>
      <c r="G117" s="22" t="str">
        <f>IF($B117&lt;&gt;"",(VLOOKUP($B117,マスター!$K$2:$M$12,3,FALSE)),"")</f>
        <v/>
      </c>
      <c r="H117" s="23">
        <f t="shared" si="2"/>
        <v>0</v>
      </c>
      <c r="I117" s="42"/>
      <c r="J117" s="23">
        <f t="shared" si="3"/>
        <v>0</v>
      </c>
    </row>
    <row r="118" spans="1:10" ht="19.95" customHeight="1" x14ac:dyDescent="0.85">
      <c r="A118" s="28"/>
      <c r="B118" s="28"/>
      <c r="C118" s="29"/>
      <c r="D118" s="28"/>
      <c r="E118" s="22" t="str">
        <f>IF($B118&lt;&gt;"",(VLOOKUP($B118,マスター!$K$2:$L$12,2,FALSE)),"")</f>
        <v/>
      </c>
      <c r="F118" s="49"/>
      <c r="G118" s="22" t="str">
        <f>IF($B118&lt;&gt;"",(VLOOKUP($B118,マスター!$K$2:$M$12,3,FALSE)),"")</f>
        <v/>
      </c>
      <c r="H118" s="23">
        <f t="shared" si="2"/>
        <v>0</v>
      </c>
      <c r="I118" s="42"/>
      <c r="J118" s="23">
        <f t="shared" si="3"/>
        <v>0</v>
      </c>
    </row>
    <row r="119" spans="1:10" ht="19.95" customHeight="1" x14ac:dyDescent="0.85">
      <c r="A119" s="28"/>
      <c r="B119" s="28"/>
      <c r="C119" s="29"/>
      <c r="D119" s="28"/>
      <c r="E119" s="22" t="str">
        <f>IF($B119&lt;&gt;"",(VLOOKUP($B119,マスター!$K$2:$L$12,2,FALSE)),"")</f>
        <v/>
      </c>
      <c r="F119" s="49"/>
      <c r="G119" s="22" t="str">
        <f>IF($B119&lt;&gt;"",(VLOOKUP($B119,マスター!$K$2:$M$12,3,FALSE)),"")</f>
        <v/>
      </c>
      <c r="H119" s="23">
        <f t="shared" si="2"/>
        <v>0</v>
      </c>
      <c r="I119" s="42"/>
      <c r="J119" s="23">
        <f t="shared" si="3"/>
        <v>0</v>
      </c>
    </row>
    <row r="120" spans="1:10" ht="19.95" customHeight="1" x14ac:dyDescent="0.85">
      <c r="A120" s="28"/>
      <c r="B120" s="28"/>
      <c r="C120" s="29"/>
      <c r="D120" s="28"/>
      <c r="E120" s="22" t="str">
        <f>IF($B120&lt;&gt;"",(VLOOKUP($B120,マスター!$K$2:$L$12,2,FALSE)),"")</f>
        <v/>
      </c>
      <c r="F120" s="49"/>
      <c r="G120" s="22" t="str">
        <f>IF($B120&lt;&gt;"",(VLOOKUP($B120,マスター!$K$2:$M$12,3,FALSE)),"")</f>
        <v/>
      </c>
      <c r="H120" s="23">
        <f t="shared" si="2"/>
        <v>0</v>
      </c>
      <c r="I120" s="42"/>
      <c r="J120" s="23">
        <f t="shared" si="3"/>
        <v>0</v>
      </c>
    </row>
    <row r="121" spans="1:10" ht="19.95" customHeight="1" x14ac:dyDescent="0.85">
      <c r="A121" s="28"/>
      <c r="B121" s="28"/>
      <c r="C121" s="29"/>
      <c r="D121" s="28"/>
      <c r="E121" s="22" t="str">
        <f>IF($B121&lt;&gt;"",(VLOOKUP($B121,マスター!$K$2:$L$12,2,FALSE)),"")</f>
        <v/>
      </c>
      <c r="F121" s="49"/>
      <c r="G121" s="22" t="str">
        <f>IF($B121&lt;&gt;"",(VLOOKUP($B121,マスター!$K$2:$M$12,3,FALSE)),"")</f>
        <v/>
      </c>
      <c r="H121" s="23">
        <f t="shared" si="2"/>
        <v>0</v>
      </c>
      <c r="I121" s="42"/>
      <c r="J121" s="23">
        <f t="shared" si="3"/>
        <v>0</v>
      </c>
    </row>
    <row r="122" spans="1:10" ht="19.95" customHeight="1" x14ac:dyDescent="0.85">
      <c r="A122" s="28"/>
      <c r="B122" s="28"/>
      <c r="C122" s="29"/>
      <c r="D122" s="28"/>
      <c r="E122" s="22" t="str">
        <f>IF($B122&lt;&gt;"",(VLOOKUP($B122,マスター!$K$2:$L$12,2,FALSE)),"")</f>
        <v/>
      </c>
      <c r="F122" s="49"/>
      <c r="G122" s="22" t="str">
        <f>IF($B122&lt;&gt;"",(VLOOKUP($B122,マスター!$K$2:$M$12,3,FALSE)),"")</f>
        <v/>
      </c>
      <c r="H122" s="23">
        <f t="shared" si="2"/>
        <v>0</v>
      </c>
      <c r="I122" s="42"/>
      <c r="J122" s="23">
        <f t="shared" si="3"/>
        <v>0</v>
      </c>
    </row>
    <row r="123" spans="1:10" ht="19.95" customHeight="1" x14ac:dyDescent="0.85">
      <c r="A123" s="28"/>
      <c r="B123" s="28"/>
      <c r="C123" s="29"/>
      <c r="D123" s="28"/>
      <c r="E123" s="22" t="str">
        <f>IF($B123&lt;&gt;"",(VLOOKUP($B123,マスター!$K$2:$L$12,2,FALSE)),"")</f>
        <v/>
      </c>
      <c r="F123" s="49"/>
      <c r="G123" s="22" t="str">
        <f>IF($B123&lt;&gt;"",(VLOOKUP($B123,マスター!$K$2:$M$12,3,FALSE)),"")</f>
        <v/>
      </c>
      <c r="H123" s="23">
        <f t="shared" si="2"/>
        <v>0</v>
      </c>
      <c r="I123" s="42"/>
      <c r="J123" s="23">
        <f t="shared" si="3"/>
        <v>0</v>
      </c>
    </row>
    <row r="124" spans="1:10" ht="19.95" customHeight="1" x14ac:dyDescent="0.85">
      <c r="A124" s="28"/>
      <c r="B124" s="28"/>
      <c r="C124" s="29"/>
      <c r="D124" s="28"/>
      <c r="E124" s="22" t="str">
        <f>IF($B124&lt;&gt;"",(VLOOKUP($B124,マスター!$K$2:$L$12,2,FALSE)),"")</f>
        <v/>
      </c>
      <c r="F124" s="49"/>
      <c r="G124" s="22" t="str">
        <f>IF($B124&lt;&gt;"",(VLOOKUP($B124,マスター!$K$2:$M$12,3,FALSE)),"")</f>
        <v/>
      </c>
      <c r="H124" s="23">
        <f t="shared" si="2"/>
        <v>0</v>
      </c>
      <c r="I124" s="42"/>
      <c r="J124" s="23">
        <f t="shared" si="3"/>
        <v>0</v>
      </c>
    </row>
    <row r="125" spans="1:10" ht="19.95" customHeight="1" x14ac:dyDescent="0.85">
      <c r="A125" s="28"/>
      <c r="B125" s="28"/>
      <c r="C125" s="29"/>
      <c r="D125" s="28"/>
      <c r="E125" s="22" t="str">
        <f>IF($B125&lt;&gt;"",(VLOOKUP($B125,マスター!$K$2:$L$12,2,FALSE)),"")</f>
        <v/>
      </c>
      <c r="F125" s="49"/>
      <c r="G125" s="22" t="str">
        <f>IF($B125&lt;&gt;"",(VLOOKUP($B125,マスター!$K$2:$M$12,3,FALSE)),"")</f>
        <v/>
      </c>
      <c r="H125" s="23">
        <f t="shared" si="2"/>
        <v>0</v>
      </c>
      <c r="I125" s="42"/>
      <c r="J125" s="23">
        <f t="shared" si="3"/>
        <v>0</v>
      </c>
    </row>
    <row r="126" spans="1:10" ht="19.95" customHeight="1" x14ac:dyDescent="0.85">
      <c r="A126" s="28"/>
      <c r="B126" s="28"/>
      <c r="C126" s="29"/>
      <c r="D126" s="28"/>
      <c r="E126" s="22" t="str">
        <f>IF($B126&lt;&gt;"",(VLOOKUP($B126,マスター!$K$2:$L$12,2,FALSE)),"")</f>
        <v/>
      </c>
      <c r="F126" s="49"/>
      <c r="G126" s="22" t="str">
        <f>IF($B126&lt;&gt;"",(VLOOKUP($B126,マスター!$K$2:$M$12,3,FALSE)),"")</f>
        <v/>
      </c>
      <c r="H126" s="23">
        <f t="shared" si="2"/>
        <v>0</v>
      </c>
      <c r="I126" s="42"/>
      <c r="J126" s="23">
        <f t="shared" si="3"/>
        <v>0</v>
      </c>
    </row>
    <row r="127" spans="1:10" ht="19.95" customHeight="1" x14ac:dyDescent="0.85">
      <c r="A127" s="28"/>
      <c r="B127" s="28"/>
      <c r="C127" s="29"/>
      <c r="D127" s="28"/>
      <c r="E127" s="22" t="str">
        <f>IF($B127&lt;&gt;"",(VLOOKUP($B127,マスター!$K$2:$L$12,2,FALSE)),"")</f>
        <v/>
      </c>
      <c r="F127" s="49"/>
      <c r="G127" s="22" t="str">
        <f>IF($B127&lt;&gt;"",(VLOOKUP($B127,マスター!$K$2:$M$12,3,FALSE)),"")</f>
        <v/>
      </c>
      <c r="H127" s="23">
        <f t="shared" si="2"/>
        <v>0</v>
      </c>
      <c r="I127" s="42"/>
      <c r="J127" s="23">
        <f t="shared" si="3"/>
        <v>0</v>
      </c>
    </row>
    <row r="128" spans="1:10" ht="19.95" customHeight="1" x14ac:dyDescent="0.85">
      <c r="A128" s="28"/>
      <c r="B128" s="28"/>
      <c r="C128" s="29"/>
      <c r="D128" s="28"/>
      <c r="E128" s="22" t="str">
        <f>IF($B128&lt;&gt;"",(VLOOKUP($B128,マスター!$K$2:$L$12,2,FALSE)),"")</f>
        <v/>
      </c>
      <c r="F128" s="49"/>
      <c r="G128" s="22" t="str">
        <f>IF($B128&lt;&gt;"",(VLOOKUP($B128,マスター!$K$2:$M$12,3,FALSE)),"")</f>
        <v/>
      </c>
      <c r="H128" s="23">
        <f t="shared" si="2"/>
        <v>0</v>
      </c>
      <c r="I128" s="42"/>
      <c r="J128" s="23">
        <f t="shared" si="3"/>
        <v>0</v>
      </c>
    </row>
    <row r="129" spans="1:10" ht="19.95" customHeight="1" x14ac:dyDescent="0.85">
      <c r="A129" s="28"/>
      <c r="B129" s="28"/>
      <c r="C129" s="29"/>
      <c r="D129" s="28"/>
      <c r="E129" s="22" t="str">
        <f>IF($B129&lt;&gt;"",(VLOOKUP($B129,マスター!$K$2:$L$12,2,FALSE)),"")</f>
        <v/>
      </c>
      <c r="F129" s="49"/>
      <c r="G129" s="22" t="str">
        <f>IF($B129&lt;&gt;"",(VLOOKUP($B129,マスター!$K$2:$M$12,3,FALSE)),"")</f>
        <v/>
      </c>
      <c r="H129" s="23">
        <f t="shared" si="2"/>
        <v>0</v>
      </c>
      <c r="I129" s="42"/>
      <c r="J129" s="23">
        <f t="shared" si="3"/>
        <v>0</v>
      </c>
    </row>
    <row r="130" spans="1:10" ht="19.95" customHeight="1" x14ac:dyDescent="0.85">
      <c r="A130" s="28"/>
      <c r="B130" s="28"/>
      <c r="C130" s="29"/>
      <c r="D130" s="28"/>
      <c r="E130" s="22" t="str">
        <f>IF($B130&lt;&gt;"",(VLOOKUP($B130,マスター!$K$2:$L$12,2,FALSE)),"")</f>
        <v/>
      </c>
      <c r="F130" s="49"/>
      <c r="G130" s="22" t="str">
        <f>IF($B130&lt;&gt;"",(VLOOKUP($B130,マスター!$K$2:$M$12,3,FALSE)),"")</f>
        <v/>
      </c>
      <c r="H130" s="23">
        <f t="shared" si="2"/>
        <v>0</v>
      </c>
      <c r="I130" s="42"/>
      <c r="J130" s="23">
        <f t="shared" si="3"/>
        <v>0</v>
      </c>
    </row>
    <row r="131" spans="1:10" ht="19.95" customHeight="1" x14ac:dyDescent="0.85">
      <c r="A131" s="28"/>
      <c r="B131" s="28"/>
      <c r="C131" s="29"/>
      <c r="D131" s="28"/>
      <c r="E131" s="22" t="str">
        <f>IF($B131&lt;&gt;"",(VLOOKUP($B131,マスター!$K$2:$L$12,2,FALSE)),"")</f>
        <v/>
      </c>
      <c r="F131" s="49"/>
      <c r="G131" s="22" t="str">
        <f>IF($B131&lt;&gt;"",(VLOOKUP($B131,マスター!$K$2:$M$12,3,FALSE)),"")</f>
        <v/>
      </c>
      <c r="H131" s="23">
        <f t="shared" si="2"/>
        <v>0</v>
      </c>
      <c r="I131" s="42"/>
      <c r="J131" s="23">
        <f t="shared" si="3"/>
        <v>0</v>
      </c>
    </row>
    <row r="132" spans="1:10" ht="19.95" customHeight="1" x14ac:dyDescent="0.85">
      <c r="A132" s="28"/>
      <c r="B132" s="28"/>
      <c r="C132" s="29"/>
      <c r="D132" s="28"/>
      <c r="E132" s="22" t="str">
        <f>IF($B132&lt;&gt;"",(VLOOKUP($B132,マスター!$K$2:$L$12,2,FALSE)),"")</f>
        <v/>
      </c>
      <c r="F132" s="49"/>
      <c r="G132" s="22" t="str">
        <f>IF($B132&lt;&gt;"",(VLOOKUP($B132,マスター!$K$2:$M$12,3,FALSE)),"")</f>
        <v/>
      </c>
      <c r="H132" s="23">
        <f t="shared" si="2"/>
        <v>0</v>
      </c>
      <c r="I132" s="42"/>
      <c r="J132" s="23">
        <f t="shared" si="3"/>
        <v>0</v>
      </c>
    </row>
    <row r="133" spans="1:10" ht="19.95" customHeight="1" x14ac:dyDescent="0.85">
      <c r="A133" s="28"/>
      <c r="B133" s="28"/>
      <c r="C133" s="29"/>
      <c r="D133" s="28"/>
      <c r="E133" s="22" t="str">
        <f>IF($B133&lt;&gt;"",(VLOOKUP($B133,マスター!$K$2:$L$12,2,FALSE)),"")</f>
        <v/>
      </c>
      <c r="F133" s="49"/>
      <c r="G133" s="22" t="str">
        <f>IF($B133&lt;&gt;"",(VLOOKUP($B133,マスター!$K$2:$M$12,3,FALSE)),"")</f>
        <v/>
      </c>
      <c r="H133" s="23">
        <f t="shared" si="2"/>
        <v>0</v>
      </c>
      <c r="I133" s="42"/>
      <c r="J133" s="23">
        <f t="shared" si="3"/>
        <v>0</v>
      </c>
    </row>
    <row r="134" spans="1:10" ht="19.95" customHeight="1" x14ac:dyDescent="0.85">
      <c r="A134" s="28"/>
      <c r="B134" s="28"/>
      <c r="C134" s="29"/>
      <c r="D134" s="28"/>
      <c r="E134" s="22" t="str">
        <f>IF($B134&lt;&gt;"",(VLOOKUP($B134,マスター!$K$2:$L$12,2,FALSE)),"")</f>
        <v/>
      </c>
      <c r="F134" s="49"/>
      <c r="G134" s="22" t="str">
        <f>IF($B134&lt;&gt;"",(VLOOKUP($B134,マスター!$K$2:$M$12,3,FALSE)),"")</f>
        <v/>
      </c>
      <c r="H134" s="23">
        <f t="shared" si="2"/>
        <v>0</v>
      </c>
      <c r="I134" s="42"/>
      <c r="J134" s="23">
        <f t="shared" si="3"/>
        <v>0</v>
      </c>
    </row>
    <row r="135" spans="1:10" ht="19.95" customHeight="1" x14ac:dyDescent="0.85">
      <c r="A135" s="28"/>
      <c r="B135" s="28"/>
      <c r="C135" s="29"/>
      <c r="D135" s="28"/>
      <c r="E135" s="22" t="str">
        <f>IF($B135&lt;&gt;"",(VLOOKUP($B135,マスター!$K$2:$L$12,2,FALSE)),"")</f>
        <v/>
      </c>
      <c r="F135" s="49"/>
      <c r="G135" s="22" t="str">
        <f>IF($B135&lt;&gt;"",(VLOOKUP($B135,マスター!$K$2:$M$12,3,FALSE)),"")</f>
        <v/>
      </c>
      <c r="H135" s="23">
        <f t="shared" si="2"/>
        <v>0</v>
      </c>
      <c r="I135" s="42"/>
      <c r="J135" s="23">
        <f t="shared" si="3"/>
        <v>0</v>
      </c>
    </row>
    <row r="136" spans="1:10" ht="19.95" customHeight="1" x14ac:dyDescent="0.85">
      <c r="A136" s="28"/>
      <c r="B136" s="28"/>
      <c r="C136" s="29"/>
      <c r="D136" s="28"/>
      <c r="E136" s="22" t="str">
        <f>IF($B136&lt;&gt;"",(VLOOKUP($B136,マスター!$K$2:$L$12,2,FALSE)),"")</f>
        <v/>
      </c>
      <c r="F136" s="49"/>
      <c r="G136" s="22" t="str">
        <f>IF($B136&lt;&gt;"",(VLOOKUP($B136,マスター!$K$2:$M$12,3,FALSE)),"")</f>
        <v/>
      </c>
      <c r="H136" s="23">
        <f t="shared" si="2"/>
        <v>0</v>
      </c>
      <c r="I136" s="42"/>
      <c r="J136" s="23">
        <f t="shared" si="3"/>
        <v>0</v>
      </c>
    </row>
    <row r="137" spans="1:10" ht="19.95" customHeight="1" x14ac:dyDescent="0.85">
      <c r="A137" s="28"/>
      <c r="B137" s="28"/>
      <c r="C137" s="29"/>
      <c r="D137" s="28"/>
      <c r="E137" s="22" t="str">
        <f>IF($B137&lt;&gt;"",(VLOOKUP($B137,マスター!$K$2:$L$12,2,FALSE)),"")</f>
        <v/>
      </c>
      <c r="F137" s="49"/>
      <c r="G137" s="22" t="str">
        <f>IF($B137&lt;&gt;"",(VLOOKUP($B137,マスター!$K$2:$M$12,3,FALSE)),"")</f>
        <v/>
      </c>
      <c r="H137" s="23">
        <f t="shared" si="2"/>
        <v>0</v>
      </c>
      <c r="I137" s="42"/>
      <c r="J137" s="23">
        <f t="shared" si="3"/>
        <v>0</v>
      </c>
    </row>
    <row r="138" spans="1:10" ht="19.95" customHeight="1" x14ac:dyDescent="0.85">
      <c r="A138" s="28"/>
      <c r="B138" s="28"/>
      <c r="C138" s="29"/>
      <c r="D138" s="28"/>
      <c r="E138" s="22" t="str">
        <f>IF($B138&lt;&gt;"",(VLOOKUP($B138,マスター!$K$2:$L$12,2,FALSE)),"")</f>
        <v/>
      </c>
      <c r="F138" s="49"/>
      <c r="G138" s="22" t="str">
        <f>IF($B138&lt;&gt;"",(VLOOKUP($B138,マスター!$K$2:$M$12,3,FALSE)),"")</f>
        <v/>
      </c>
      <c r="H138" s="23">
        <f t="shared" ref="H138:H201" si="4">C138*D138*F138</f>
        <v>0</v>
      </c>
      <c r="I138" s="42"/>
      <c r="J138" s="23">
        <f t="shared" si="3"/>
        <v>0</v>
      </c>
    </row>
    <row r="139" spans="1:10" ht="19.95" customHeight="1" x14ac:dyDescent="0.85">
      <c r="A139" s="28"/>
      <c r="B139" s="28"/>
      <c r="C139" s="29"/>
      <c r="D139" s="28"/>
      <c r="E139" s="22" t="str">
        <f>IF($B139&lt;&gt;"",(VLOOKUP($B139,マスター!$K$2:$L$12,2,FALSE)),"")</f>
        <v/>
      </c>
      <c r="F139" s="49"/>
      <c r="G139" s="22" t="str">
        <f>IF($B139&lt;&gt;"",(VLOOKUP($B139,マスター!$K$2:$M$12,3,FALSE)),"")</f>
        <v/>
      </c>
      <c r="H139" s="23">
        <f t="shared" si="4"/>
        <v>0</v>
      </c>
      <c r="I139" s="42"/>
      <c r="J139" s="23">
        <f t="shared" ref="J139:J202" si="5">ROUNDDOWN(ROUNDDOWN(C139*I139,4)*D139*F139,0)</f>
        <v>0</v>
      </c>
    </row>
    <row r="140" spans="1:10" ht="19.95" customHeight="1" x14ac:dyDescent="0.85">
      <c r="A140" s="28"/>
      <c r="B140" s="28"/>
      <c r="C140" s="29"/>
      <c r="D140" s="28"/>
      <c r="E140" s="22" t="str">
        <f>IF($B140&lt;&gt;"",(VLOOKUP($B140,マスター!$K$2:$L$12,2,FALSE)),"")</f>
        <v/>
      </c>
      <c r="F140" s="49"/>
      <c r="G140" s="22" t="str">
        <f>IF($B140&lt;&gt;"",(VLOOKUP($B140,マスター!$K$2:$M$12,3,FALSE)),"")</f>
        <v/>
      </c>
      <c r="H140" s="23">
        <f t="shared" si="4"/>
        <v>0</v>
      </c>
      <c r="I140" s="42"/>
      <c r="J140" s="23">
        <f t="shared" si="5"/>
        <v>0</v>
      </c>
    </row>
    <row r="141" spans="1:10" ht="19.95" customHeight="1" x14ac:dyDescent="0.85">
      <c r="A141" s="28"/>
      <c r="B141" s="28"/>
      <c r="C141" s="29"/>
      <c r="D141" s="28"/>
      <c r="E141" s="22" t="str">
        <f>IF($B141&lt;&gt;"",(VLOOKUP($B141,マスター!$K$2:$L$12,2,FALSE)),"")</f>
        <v/>
      </c>
      <c r="F141" s="49"/>
      <c r="G141" s="22" t="str">
        <f>IF($B141&lt;&gt;"",(VLOOKUP($B141,マスター!$K$2:$M$12,3,FALSE)),"")</f>
        <v/>
      </c>
      <c r="H141" s="23">
        <f t="shared" si="4"/>
        <v>0</v>
      </c>
      <c r="I141" s="42"/>
      <c r="J141" s="23">
        <f t="shared" si="5"/>
        <v>0</v>
      </c>
    </row>
    <row r="142" spans="1:10" ht="19.95" customHeight="1" x14ac:dyDescent="0.85">
      <c r="A142" s="28"/>
      <c r="B142" s="28"/>
      <c r="C142" s="29"/>
      <c r="D142" s="28"/>
      <c r="E142" s="22" t="str">
        <f>IF($B142&lt;&gt;"",(VLOOKUP($B142,マスター!$K$2:$L$12,2,FALSE)),"")</f>
        <v/>
      </c>
      <c r="F142" s="49"/>
      <c r="G142" s="22" t="str">
        <f>IF($B142&lt;&gt;"",(VLOOKUP($B142,マスター!$K$2:$M$12,3,FALSE)),"")</f>
        <v/>
      </c>
      <c r="H142" s="23">
        <f t="shared" si="4"/>
        <v>0</v>
      </c>
      <c r="I142" s="42"/>
      <c r="J142" s="23">
        <f t="shared" si="5"/>
        <v>0</v>
      </c>
    </row>
    <row r="143" spans="1:10" ht="19.95" customHeight="1" x14ac:dyDescent="0.85">
      <c r="A143" s="28"/>
      <c r="B143" s="28"/>
      <c r="C143" s="29"/>
      <c r="D143" s="28"/>
      <c r="E143" s="22" t="str">
        <f>IF($B143&lt;&gt;"",(VLOOKUP($B143,マスター!$K$2:$L$12,2,FALSE)),"")</f>
        <v/>
      </c>
      <c r="F143" s="49"/>
      <c r="G143" s="22" t="str">
        <f>IF($B143&lt;&gt;"",(VLOOKUP($B143,マスター!$K$2:$M$12,3,FALSE)),"")</f>
        <v/>
      </c>
      <c r="H143" s="23">
        <f t="shared" si="4"/>
        <v>0</v>
      </c>
      <c r="I143" s="42"/>
      <c r="J143" s="23">
        <f t="shared" si="5"/>
        <v>0</v>
      </c>
    </row>
    <row r="144" spans="1:10" ht="19.95" customHeight="1" x14ac:dyDescent="0.85">
      <c r="A144" s="28"/>
      <c r="B144" s="28"/>
      <c r="C144" s="29"/>
      <c r="D144" s="28"/>
      <c r="E144" s="22" t="str">
        <f>IF($B144&lt;&gt;"",(VLOOKUP($B144,マスター!$K$2:$L$12,2,FALSE)),"")</f>
        <v/>
      </c>
      <c r="F144" s="49"/>
      <c r="G144" s="22" t="str">
        <f>IF($B144&lt;&gt;"",(VLOOKUP($B144,マスター!$K$2:$M$12,3,FALSE)),"")</f>
        <v/>
      </c>
      <c r="H144" s="23">
        <f t="shared" si="4"/>
        <v>0</v>
      </c>
      <c r="I144" s="42"/>
      <c r="J144" s="23">
        <f t="shared" si="5"/>
        <v>0</v>
      </c>
    </row>
    <row r="145" spans="1:10" ht="19.95" customHeight="1" x14ac:dyDescent="0.85">
      <c r="A145" s="28"/>
      <c r="B145" s="28"/>
      <c r="C145" s="29"/>
      <c r="D145" s="28"/>
      <c r="E145" s="22" t="str">
        <f>IF($B145&lt;&gt;"",(VLOOKUP($B145,マスター!$K$2:$L$12,2,FALSE)),"")</f>
        <v/>
      </c>
      <c r="F145" s="49"/>
      <c r="G145" s="22" t="str">
        <f>IF($B145&lt;&gt;"",(VLOOKUP($B145,マスター!$K$2:$M$12,3,FALSE)),"")</f>
        <v/>
      </c>
      <c r="H145" s="23">
        <f t="shared" si="4"/>
        <v>0</v>
      </c>
      <c r="I145" s="42"/>
      <c r="J145" s="23">
        <f t="shared" si="5"/>
        <v>0</v>
      </c>
    </row>
    <row r="146" spans="1:10" ht="19.95" customHeight="1" x14ac:dyDescent="0.85">
      <c r="A146" s="28"/>
      <c r="B146" s="28"/>
      <c r="C146" s="29"/>
      <c r="D146" s="28"/>
      <c r="E146" s="22" t="str">
        <f>IF($B146&lt;&gt;"",(VLOOKUP($B146,マスター!$K$2:$L$12,2,FALSE)),"")</f>
        <v/>
      </c>
      <c r="F146" s="49"/>
      <c r="G146" s="22" t="str">
        <f>IF($B146&lt;&gt;"",(VLOOKUP($B146,マスター!$K$2:$M$12,3,FALSE)),"")</f>
        <v/>
      </c>
      <c r="H146" s="23">
        <f t="shared" si="4"/>
        <v>0</v>
      </c>
      <c r="I146" s="42"/>
      <c r="J146" s="23">
        <f t="shared" si="5"/>
        <v>0</v>
      </c>
    </row>
    <row r="147" spans="1:10" ht="19.95" customHeight="1" x14ac:dyDescent="0.85">
      <c r="A147" s="28"/>
      <c r="B147" s="28"/>
      <c r="C147" s="29"/>
      <c r="D147" s="28"/>
      <c r="E147" s="22" t="str">
        <f>IF($B147&lt;&gt;"",(VLOOKUP($B147,マスター!$K$2:$L$12,2,FALSE)),"")</f>
        <v/>
      </c>
      <c r="F147" s="49"/>
      <c r="G147" s="22" t="str">
        <f>IF($B147&lt;&gt;"",(VLOOKUP($B147,マスター!$K$2:$M$12,3,FALSE)),"")</f>
        <v/>
      </c>
      <c r="H147" s="23">
        <f t="shared" si="4"/>
        <v>0</v>
      </c>
      <c r="I147" s="42"/>
      <c r="J147" s="23">
        <f t="shared" si="5"/>
        <v>0</v>
      </c>
    </row>
    <row r="148" spans="1:10" ht="19.95" customHeight="1" x14ac:dyDescent="0.85">
      <c r="A148" s="28"/>
      <c r="B148" s="28"/>
      <c r="C148" s="29"/>
      <c r="D148" s="28"/>
      <c r="E148" s="22" t="str">
        <f>IF($B148&lt;&gt;"",(VLOOKUP($B148,マスター!$K$2:$L$12,2,FALSE)),"")</f>
        <v/>
      </c>
      <c r="F148" s="49"/>
      <c r="G148" s="22" t="str">
        <f>IF($B148&lt;&gt;"",(VLOOKUP($B148,マスター!$K$2:$M$12,3,FALSE)),"")</f>
        <v/>
      </c>
      <c r="H148" s="23">
        <f t="shared" si="4"/>
        <v>0</v>
      </c>
      <c r="I148" s="42"/>
      <c r="J148" s="23">
        <f t="shared" si="5"/>
        <v>0</v>
      </c>
    </row>
    <row r="149" spans="1:10" ht="19.95" customHeight="1" x14ac:dyDescent="0.85">
      <c r="A149" s="28"/>
      <c r="B149" s="28"/>
      <c r="C149" s="29"/>
      <c r="D149" s="28"/>
      <c r="E149" s="22" t="str">
        <f>IF($B149&lt;&gt;"",(VLOOKUP($B149,マスター!$K$2:$L$12,2,FALSE)),"")</f>
        <v/>
      </c>
      <c r="F149" s="49"/>
      <c r="G149" s="22" t="str">
        <f>IF($B149&lt;&gt;"",(VLOOKUP($B149,マスター!$K$2:$M$12,3,FALSE)),"")</f>
        <v/>
      </c>
      <c r="H149" s="23">
        <f t="shared" si="4"/>
        <v>0</v>
      </c>
      <c r="I149" s="42"/>
      <c r="J149" s="23">
        <f t="shared" si="5"/>
        <v>0</v>
      </c>
    </row>
    <row r="150" spans="1:10" ht="19.95" customHeight="1" x14ac:dyDescent="0.85">
      <c r="A150" s="28"/>
      <c r="B150" s="28"/>
      <c r="C150" s="29"/>
      <c r="D150" s="28"/>
      <c r="E150" s="22" t="str">
        <f>IF($B150&lt;&gt;"",(VLOOKUP($B150,マスター!$K$2:$L$12,2,FALSE)),"")</f>
        <v/>
      </c>
      <c r="F150" s="49"/>
      <c r="G150" s="22" t="str">
        <f>IF($B150&lt;&gt;"",(VLOOKUP($B150,マスター!$K$2:$M$12,3,FALSE)),"")</f>
        <v/>
      </c>
      <c r="H150" s="23">
        <f t="shared" si="4"/>
        <v>0</v>
      </c>
      <c r="I150" s="42"/>
      <c r="J150" s="23">
        <f t="shared" si="5"/>
        <v>0</v>
      </c>
    </row>
    <row r="151" spans="1:10" ht="19.95" customHeight="1" x14ac:dyDescent="0.85">
      <c r="A151" s="28"/>
      <c r="B151" s="28"/>
      <c r="C151" s="29"/>
      <c r="D151" s="28"/>
      <c r="E151" s="22" t="str">
        <f>IF($B151&lt;&gt;"",(VLOOKUP($B151,マスター!$K$2:$L$12,2,FALSE)),"")</f>
        <v/>
      </c>
      <c r="F151" s="49"/>
      <c r="G151" s="22" t="str">
        <f>IF($B151&lt;&gt;"",(VLOOKUP($B151,マスター!$K$2:$M$12,3,FALSE)),"")</f>
        <v/>
      </c>
      <c r="H151" s="23">
        <f t="shared" si="4"/>
        <v>0</v>
      </c>
      <c r="I151" s="42"/>
      <c r="J151" s="23">
        <f t="shared" si="5"/>
        <v>0</v>
      </c>
    </row>
    <row r="152" spans="1:10" ht="19.95" customHeight="1" x14ac:dyDescent="0.85">
      <c r="A152" s="28"/>
      <c r="B152" s="28"/>
      <c r="C152" s="29"/>
      <c r="D152" s="28"/>
      <c r="E152" s="22" t="str">
        <f>IF($B152&lt;&gt;"",(VLOOKUP($B152,マスター!$K$2:$L$12,2,FALSE)),"")</f>
        <v/>
      </c>
      <c r="F152" s="49"/>
      <c r="G152" s="22" t="str">
        <f>IF($B152&lt;&gt;"",(VLOOKUP($B152,マスター!$K$2:$M$12,3,FALSE)),"")</f>
        <v/>
      </c>
      <c r="H152" s="23">
        <f t="shared" si="4"/>
        <v>0</v>
      </c>
      <c r="I152" s="42"/>
      <c r="J152" s="23">
        <f t="shared" si="5"/>
        <v>0</v>
      </c>
    </row>
    <row r="153" spans="1:10" ht="19.95" customHeight="1" x14ac:dyDescent="0.85">
      <c r="A153" s="28"/>
      <c r="B153" s="28"/>
      <c r="C153" s="29"/>
      <c r="D153" s="28"/>
      <c r="E153" s="22" t="str">
        <f>IF($B153&lt;&gt;"",(VLOOKUP($B153,マスター!$K$2:$L$12,2,FALSE)),"")</f>
        <v/>
      </c>
      <c r="F153" s="49"/>
      <c r="G153" s="22" t="str">
        <f>IF($B153&lt;&gt;"",(VLOOKUP($B153,マスター!$K$2:$M$12,3,FALSE)),"")</f>
        <v/>
      </c>
      <c r="H153" s="23">
        <f t="shared" si="4"/>
        <v>0</v>
      </c>
      <c r="I153" s="42"/>
      <c r="J153" s="23">
        <f t="shared" si="5"/>
        <v>0</v>
      </c>
    </row>
    <row r="154" spans="1:10" ht="19.95" customHeight="1" x14ac:dyDescent="0.85">
      <c r="A154" s="28"/>
      <c r="B154" s="28"/>
      <c r="C154" s="29"/>
      <c r="D154" s="28"/>
      <c r="E154" s="22" t="str">
        <f>IF($B154&lt;&gt;"",(VLOOKUP($B154,マスター!$K$2:$L$12,2,FALSE)),"")</f>
        <v/>
      </c>
      <c r="F154" s="49"/>
      <c r="G154" s="22" t="str">
        <f>IF($B154&lt;&gt;"",(VLOOKUP($B154,マスター!$K$2:$M$12,3,FALSE)),"")</f>
        <v/>
      </c>
      <c r="H154" s="23">
        <f t="shared" si="4"/>
        <v>0</v>
      </c>
      <c r="I154" s="42"/>
      <c r="J154" s="23">
        <f t="shared" si="5"/>
        <v>0</v>
      </c>
    </row>
    <row r="155" spans="1:10" ht="19.95" customHeight="1" x14ac:dyDescent="0.85">
      <c r="A155" s="28"/>
      <c r="B155" s="28"/>
      <c r="C155" s="29"/>
      <c r="D155" s="28"/>
      <c r="E155" s="22" t="str">
        <f>IF($B155&lt;&gt;"",(VLOOKUP($B155,マスター!$K$2:$L$12,2,FALSE)),"")</f>
        <v/>
      </c>
      <c r="F155" s="49"/>
      <c r="G155" s="22" t="str">
        <f>IF($B155&lt;&gt;"",(VLOOKUP($B155,マスター!$K$2:$M$12,3,FALSE)),"")</f>
        <v/>
      </c>
      <c r="H155" s="23">
        <f t="shared" si="4"/>
        <v>0</v>
      </c>
      <c r="I155" s="42"/>
      <c r="J155" s="23">
        <f t="shared" si="5"/>
        <v>0</v>
      </c>
    </row>
    <row r="156" spans="1:10" ht="19.95" customHeight="1" x14ac:dyDescent="0.85">
      <c r="A156" s="28"/>
      <c r="B156" s="28"/>
      <c r="C156" s="29"/>
      <c r="D156" s="28"/>
      <c r="E156" s="22" t="str">
        <f>IF($B156&lt;&gt;"",(VLOOKUP($B156,マスター!$K$2:$L$12,2,FALSE)),"")</f>
        <v/>
      </c>
      <c r="F156" s="49"/>
      <c r="G156" s="22" t="str">
        <f>IF($B156&lt;&gt;"",(VLOOKUP($B156,マスター!$K$2:$M$12,3,FALSE)),"")</f>
        <v/>
      </c>
      <c r="H156" s="23">
        <f t="shared" si="4"/>
        <v>0</v>
      </c>
      <c r="I156" s="42"/>
      <c r="J156" s="23">
        <f t="shared" si="5"/>
        <v>0</v>
      </c>
    </row>
    <row r="157" spans="1:10" ht="19.95" customHeight="1" x14ac:dyDescent="0.85">
      <c r="A157" s="28"/>
      <c r="B157" s="28"/>
      <c r="C157" s="29"/>
      <c r="D157" s="28"/>
      <c r="E157" s="22" t="str">
        <f>IF($B157&lt;&gt;"",(VLOOKUP($B157,マスター!$K$2:$L$12,2,FALSE)),"")</f>
        <v/>
      </c>
      <c r="F157" s="49"/>
      <c r="G157" s="22" t="str">
        <f>IF($B157&lt;&gt;"",(VLOOKUP($B157,マスター!$K$2:$M$12,3,FALSE)),"")</f>
        <v/>
      </c>
      <c r="H157" s="23">
        <f t="shared" si="4"/>
        <v>0</v>
      </c>
      <c r="I157" s="42"/>
      <c r="J157" s="23">
        <f t="shared" si="5"/>
        <v>0</v>
      </c>
    </row>
    <row r="158" spans="1:10" ht="19.95" customHeight="1" x14ac:dyDescent="0.85">
      <c r="A158" s="28"/>
      <c r="B158" s="28"/>
      <c r="C158" s="29"/>
      <c r="D158" s="28"/>
      <c r="E158" s="22" t="str">
        <f>IF($B158&lt;&gt;"",(VLOOKUP($B158,マスター!$K$2:$L$12,2,FALSE)),"")</f>
        <v/>
      </c>
      <c r="F158" s="49"/>
      <c r="G158" s="22" t="str">
        <f>IF($B158&lt;&gt;"",(VLOOKUP($B158,マスター!$K$2:$M$12,3,FALSE)),"")</f>
        <v/>
      </c>
      <c r="H158" s="23">
        <f t="shared" si="4"/>
        <v>0</v>
      </c>
      <c r="I158" s="42"/>
      <c r="J158" s="23">
        <f t="shared" si="5"/>
        <v>0</v>
      </c>
    </row>
    <row r="159" spans="1:10" ht="19.95" customHeight="1" x14ac:dyDescent="0.85">
      <c r="A159" s="28"/>
      <c r="B159" s="28"/>
      <c r="C159" s="29"/>
      <c r="D159" s="28"/>
      <c r="E159" s="22" t="str">
        <f>IF($B159&lt;&gt;"",(VLOOKUP($B159,マスター!$K$2:$L$12,2,FALSE)),"")</f>
        <v/>
      </c>
      <c r="F159" s="49"/>
      <c r="G159" s="22" t="str">
        <f>IF($B159&lt;&gt;"",(VLOOKUP($B159,マスター!$K$2:$M$12,3,FALSE)),"")</f>
        <v/>
      </c>
      <c r="H159" s="23">
        <f t="shared" si="4"/>
        <v>0</v>
      </c>
      <c r="I159" s="42"/>
      <c r="J159" s="23">
        <f t="shared" si="5"/>
        <v>0</v>
      </c>
    </row>
    <row r="160" spans="1:10" ht="19.95" customHeight="1" x14ac:dyDescent="0.85">
      <c r="A160" s="28"/>
      <c r="B160" s="28"/>
      <c r="C160" s="29"/>
      <c r="D160" s="28"/>
      <c r="E160" s="22" t="str">
        <f>IF($B160&lt;&gt;"",(VLOOKUP($B160,マスター!$K$2:$L$12,2,FALSE)),"")</f>
        <v/>
      </c>
      <c r="F160" s="49"/>
      <c r="G160" s="22" t="str">
        <f>IF($B160&lt;&gt;"",(VLOOKUP($B160,マスター!$K$2:$M$12,3,FALSE)),"")</f>
        <v/>
      </c>
      <c r="H160" s="23">
        <f t="shared" si="4"/>
        <v>0</v>
      </c>
      <c r="I160" s="42"/>
      <c r="J160" s="23">
        <f t="shared" si="5"/>
        <v>0</v>
      </c>
    </row>
    <row r="161" spans="1:10" ht="19.95" customHeight="1" x14ac:dyDescent="0.85">
      <c r="A161" s="28"/>
      <c r="B161" s="28"/>
      <c r="C161" s="29"/>
      <c r="D161" s="28"/>
      <c r="E161" s="22" t="str">
        <f>IF($B161&lt;&gt;"",(VLOOKUP($B161,マスター!$K$2:$L$12,2,FALSE)),"")</f>
        <v/>
      </c>
      <c r="F161" s="49"/>
      <c r="G161" s="22" t="str">
        <f>IF($B161&lt;&gt;"",(VLOOKUP($B161,マスター!$K$2:$M$12,3,FALSE)),"")</f>
        <v/>
      </c>
      <c r="H161" s="23">
        <f t="shared" si="4"/>
        <v>0</v>
      </c>
      <c r="I161" s="42"/>
      <c r="J161" s="23">
        <f t="shared" si="5"/>
        <v>0</v>
      </c>
    </row>
    <row r="162" spans="1:10" ht="19.95" customHeight="1" x14ac:dyDescent="0.85">
      <c r="A162" s="28"/>
      <c r="B162" s="28"/>
      <c r="C162" s="29"/>
      <c r="D162" s="28"/>
      <c r="E162" s="22" t="str">
        <f>IF($B162&lt;&gt;"",(VLOOKUP($B162,マスター!$K$2:$L$12,2,FALSE)),"")</f>
        <v/>
      </c>
      <c r="F162" s="49"/>
      <c r="G162" s="22" t="str">
        <f>IF($B162&lt;&gt;"",(VLOOKUP($B162,マスター!$K$2:$M$12,3,FALSE)),"")</f>
        <v/>
      </c>
      <c r="H162" s="23">
        <f t="shared" si="4"/>
        <v>0</v>
      </c>
      <c r="I162" s="42"/>
      <c r="J162" s="23">
        <f t="shared" si="5"/>
        <v>0</v>
      </c>
    </row>
    <row r="163" spans="1:10" ht="19.95" customHeight="1" x14ac:dyDescent="0.85">
      <c r="A163" s="28"/>
      <c r="B163" s="28"/>
      <c r="C163" s="29"/>
      <c r="D163" s="28"/>
      <c r="E163" s="22" t="str">
        <f>IF($B163&lt;&gt;"",(VLOOKUP($B163,マスター!$K$2:$L$12,2,FALSE)),"")</f>
        <v/>
      </c>
      <c r="F163" s="49"/>
      <c r="G163" s="22" t="str">
        <f>IF($B163&lt;&gt;"",(VLOOKUP($B163,マスター!$K$2:$M$12,3,FALSE)),"")</f>
        <v/>
      </c>
      <c r="H163" s="23">
        <f t="shared" si="4"/>
        <v>0</v>
      </c>
      <c r="I163" s="42"/>
      <c r="J163" s="23">
        <f t="shared" si="5"/>
        <v>0</v>
      </c>
    </row>
    <row r="164" spans="1:10" ht="19.95" customHeight="1" x14ac:dyDescent="0.85">
      <c r="A164" s="28"/>
      <c r="B164" s="28"/>
      <c r="C164" s="29"/>
      <c r="D164" s="28"/>
      <c r="E164" s="22" t="str">
        <f>IF($B164&lt;&gt;"",(VLOOKUP($B164,マスター!$K$2:$L$12,2,FALSE)),"")</f>
        <v/>
      </c>
      <c r="F164" s="49"/>
      <c r="G164" s="22" t="str">
        <f>IF($B164&lt;&gt;"",(VLOOKUP($B164,マスター!$K$2:$M$12,3,FALSE)),"")</f>
        <v/>
      </c>
      <c r="H164" s="23">
        <f t="shared" si="4"/>
        <v>0</v>
      </c>
      <c r="I164" s="42"/>
      <c r="J164" s="23">
        <f t="shared" si="5"/>
        <v>0</v>
      </c>
    </row>
    <row r="165" spans="1:10" ht="19.95" customHeight="1" x14ac:dyDescent="0.85">
      <c r="A165" s="28"/>
      <c r="B165" s="28"/>
      <c r="C165" s="29"/>
      <c r="D165" s="28"/>
      <c r="E165" s="22" t="str">
        <f>IF($B165&lt;&gt;"",(VLOOKUP($B165,マスター!$K$2:$L$12,2,FALSE)),"")</f>
        <v/>
      </c>
      <c r="F165" s="49"/>
      <c r="G165" s="22" t="str">
        <f>IF($B165&lt;&gt;"",(VLOOKUP($B165,マスター!$K$2:$M$12,3,FALSE)),"")</f>
        <v/>
      </c>
      <c r="H165" s="23">
        <f t="shared" si="4"/>
        <v>0</v>
      </c>
      <c r="I165" s="42"/>
      <c r="J165" s="23">
        <f t="shared" si="5"/>
        <v>0</v>
      </c>
    </row>
    <row r="166" spans="1:10" ht="19.95" customHeight="1" x14ac:dyDescent="0.85">
      <c r="A166" s="28"/>
      <c r="B166" s="28"/>
      <c r="C166" s="29"/>
      <c r="D166" s="28"/>
      <c r="E166" s="22" t="str">
        <f>IF($B166&lt;&gt;"",(VLOOKUP($B166,マスター!$K$2:$L$12,2,FALSE)),"")</f>
        <v/>
      </c>
      <c r="F166" s="49"/>
      <c r="G166" s="22" t="str">
        <f>IF($B166&lt;&gt;"",(VLOOKUP($B166,マスター!$K$2:$M$12,3,FALSE)),"")</f>
        <v/>
      </c>
      <c r="H166" s="23">
        <f t="shared" si="4"/>
        <v>0</v>
      </c>
      <c r="I166" s="42"/>
      <c r="J166" s="23">
        <f t="shared" si="5"/>
        <v>0</v>
      </c>
    </row>
    <row r="167" spans="1:10" ht="19.95" customHeight="1" x14ac:dyDescent="0.85">
      <c r="A167" s="28"/>
      <c r="B167" s="28"/>
      <c r="C167" s="29"/>
      <c r="D167" s="28"/>
      <c r="E167" s="22" t="str">
        <f>IF($B167&lt;&gt;"",(VLOOKUP($B167,マスター!$K$2:$L$12,2,FALSE)),"")</f>
        <v/>
      </c>
      <c r="F167" s="49"/>
      <c r="G167" s="22" t="str">
        <f>IF($B167&lt;&gt;"",(VLOOKUP($B167,マスター!$K$2:$M$12,3,FALSE)),"")</f>
        <v/>
      </c>
      <c r="H167" s="23">
        <f t="shared" si="4"/>
        <v>0</v>
      </c>
      <c r="I167" s="42"/>
      <c r="J167" s="23">
        <f t="shared" si="5"/>
        <v>0</v>
      </c>
    </row>
    <row r="168" spans="1:10" ht="19.95" customHeight="1" x14ac:dyDescent="0.85">
      <c r="A168" s="28"/>
      <c r="B168" s="28"/>
      <c r="C168" s="29"/>
      <c r="D168" s="28"/>
      <c r="E168" s="22" t="str">
        <f>IF($B168&lt;&gt;"",(VLOOKUP($B168,マスター!$K$2:$L$12,2,FALSE)),"")</f>
        <v/>
      </c>
      <c r="F168" s="49"/>
      <c r="G168" s="22" t="str">
        <f>IF($B168&lt;&gt;"",(VLOOKUP($B168,マスター!$K$2:$M$12,3,FALSE)),"")</f>
        <v/>
      </c>
      <c r="H168" s="23">
        <f t="shared" si="4"/>
        <v>0</v>
      </c>
      <c r="I168" s="42"/>
      <c r="J168" s="23">
        <f t="shared" si="5"/>
        <v>0</v>
      </c>
    </row>
    <row r="169" spans="1:10" ht="19.95" customHeight="1" x14ac:dyDescent="0.85">
      <c r="A169" s="28"/>
      <c r="B169" s="28"/>
      <c r="C169" s="29"/>
      <c r="D169" s="28"/>
      <c r="E169" s="22" t="str">
        <f>IF($B169&lt;&gt;"",(VLOOKUP($B169,マスター!$K$2:$L$12,2,FALSE)),"")</f>
        <v/>
      </c>
      <c r="F169" s="49"/>
      <c r="G169" s="22" t="str">
        <f>IF($B169&lt;&gt;"",(VLOOKUP($B169,マスター!$K$2:$M$12,3,FALSE)),"")</f>
        <v/>
      </c>
      <c r="H169" s="23">
        <f t="shared" si="4"/>
        <v>0</v>
      </c>
      <c r="I169" s="42"/>
      <c r="J169" s="23">
        <f t="shared" si="5"/>
        <v>0</v>
      </c>
    </row>
    <row r="170" spans="1:10" ht="19.95" customHeight="1" x14ac:dyDescent="0.85">
      <c r="A170" s="28"/>
      <c r="B170" s="28"/>
      <c r="C170" s="29"/>
      <c r="D170" s="28"/>
      <c r="E170" s="22" t="str">
        <f>IF($B170&lt;&gt;"",(VLOOKUP($B170,マスター!$K$2:$L$12,2,FALSE)),"")</f>
        <v/>
      </c>
      <c r="F170" s="49"/>
      <c r="G170" s="22" t="str">
        <f>IF($B170&lt;&gt;"",(VLOOKUP($B170,マスター!$K$2:$M$12,3,FALSE)),"")</f>
        <v/>
      </c>
      <c r="H170" s="23">
        <f t="shared" si="4"/>
        <v>0</v>
      </c>
      <c r="I170" s="42"/>
      <c r="J170" s="23">
        <f t="shared" si="5"/>
        <v>0</v>
      </c>
    </row>
    <row r="171" spans="1:10" ht="19.95" customHeight="1" x14ac:dyDescent="0.85">
      <c r="A171" s="28"/>
      <c r="B171" s="28"/>
      <c r="C171" s="29"/>
      <c r="D171" s="28"/>
      <c r="E171" s="22" t="str">
        <f>IF($B171&lt;&gt;"",(VLOOKUP($B171,マスター!$K$2:$L$12,2,FALSE)),"")</f>
        <v/>
      </c>
      <c r="F171" s="49"/>
      <c r="G171" s="22" t="str">
        <f>IF($B171&lt;&gt;"",(VLOOKUP($B171,マスター!$K$2:$M$12,3,FALSE)),"")</f>
        <v/>
      </c>
      <c r="H171" s="23">
        <f t="shared" si="4"/>
        <v>0</v>
      </c>
      <c r="I171" s="42"/>
      <c r="J171" s="23">
        <f t="shared" si="5"/>
        <v>0</v>
      </c>
    </row>
    <row r="172" spans="1:10" ht="19.95" customHeight="1" x14ac:dyDescent="0.85">
      <c r="A172" s="28"/>
      <c r="B172" s="28"/>
      <c r="C172" s="29"/>
      <c r="D172" s="28"/>
      <c r="E172" s="22" t="str">
        <f>IF($B172&lt;&gt;"",(VLOOKUP($B172,マスター!$K$2:$L$12,2,FALSE)),"")</f>
        <v/>
      </c>
      <c r="F172" s="49"/>
      <c r="G172" s="22" t="str">
        <f>IF($B172&lt;&gt;"",(VLOOKUP($B172,マスター!$K$2:$M$12,3,FALSE)),"")</f>
        <v/>
      </c>
      <c r="H172" s="23">
        <f t="shared" si="4"/>
        <v>0</v>
      </c>
      <c r="I172" s="42"/>
      <c r="J172" s="23">
        <f t="shared" si="5"/>
        <v>0</v>
      </c>
    </row>
    <row r="173" spans="1:10" ht="19.95" customHeight="1" x14ac:dyDescent="0.85">
      <c r="A173" s="28"/>
      <c r="B173" s="28"/>
      <c r="C173" s="29"/>
      <c r="D173" s="28"/>
      <c r="E173" s="22" t="str">
        <f>IF($B173&lt;&gt;"",(VLOOKUP($B173,マスター!$K$2:$L$12,2,FALSE)),"")</f>
        <v/>
      </c>
      <c r="F173" s="49"/>
      <c r="G173" s="22" t="str">
        <f>IF($B173&lt;&gt;"",(VLOOKUP($B173,マスター!$K$2:$M$12,3,FALSE)),"")</f>
        <v/>
      </c>
      <c r="H173" s="23">
        <f t="shared" si="4"/>
        <v>0</v>
      </c>
      <c r="I173" s="42"/>
      <c r="J173" s="23">
        <f t="shared" si="5"/>
        <v>0</v>
      </c>
    </row>
    <row r="174" spans="1:10" ht="19.95" customHeight="1" x14ac:dyDescent="0.85">
      <c r="A174" s="28"/>
      <c r="B174" s="28"/>
      <c r="C174" s="29"/>
      <c r="D174" s="28"/>
      <c r="E174" s="22" t="str">
        <f>IF($B174&lt;&gt;"",(VLOOKUP($B174,マスター!$K$2:$L$12,2,FALSE)),"")</f>
        <v/>
      </c>
      <c r="F174" s="49"/>
      <c r="G174" s="22" t="str">
        <f>IF($B174&lt;&gt;"",(VLOOKUP($B174,マスター!$K$2:$M$12,3,FALSE)),"")</f>
        <v/>
      </c>
      <c r="H174" s="23">
        <f t="shared" si="4"/>
        <v>0</v>
      </c>
      <c r="I174" s="42"/>
      <c r="J174" s="23">
        <f t="shared" si="5"/>
        <v>0</v>
      </c>
    </row>
    <row r="175" spans="1:10" ht="19.95" customHeight="1" x14ac:dyDescent="0.85">
      <c r="A175" s="28"/>
      <c r="B175" s="28"/>
      <c r="C175" s="29"/>
      <c r="D175" s="28"/>
      <c r="E175" s="22" t="str">
        <f>IF($B175&lt;&gt;"",(VLOOKUP($B175,マスター!$K$2:$L$12,2,FALSE)),"")</f>
        <v/>
      </c>
      <c r="F175" s="49"/>
      <c r="G175" s="22" t="str">
        <f>IF($B175&lt;&gt;"",(VLOOKUP($B175,マスター!$K$2:$M$12,3,FALSE)),"")</f>
        <v/>
      </c>
      <c r="H175" s="23">
        <f t="shared" si="4"/>
        <v>0</v>
      </c>
      <c r="I175" s="42"/>
      <c r="J175" s="23">
        <f t="shared" si="5"/>
        <v>0</v>
      </c>
    </row>
    <row r="176" spans="1:10" ht="19.95" customHeight="1" x14ac:dyDescent="0.85">
      <c r="A176" s="28"/>
      <c r="B176" s="28"/>
      <c r="C176" s="29"/>
      <c r="D176" s="28"/>
      <c r="E176" s="22" t="str">
        <f>IF($B176&lt;&gt;"",(VLOOKUP($B176,マスター!$K$2:$L$12,2,FALSE)),"")</f>
        <v/>
      </c>
      <c r="F176" s="49"/>
      <c r="G176" s="22" t="str">
        <f>IF($B176&lt;&gt;"",(VLOOKUP($B176,マスター!$K$2:$M$12,3,FALSE)),"")</f>
        <v/>
      </c>
      <c r="H176" s="23">
        <f t="shared" si="4"/>
        <v>0</v>
      </c>
      <c r="I176" s="42"/>
      <c r="J176" s="23">
        <f t="shared" si="5"/>
        <v>0</v>
      </c>
    </row>
    <row r="177" spans="1:10" ht="19.95" customHeight="1" x14ac:dyDescent="0.85">
      <c r="A177" s="28"/>
      <c r="B177" s="28"/>
      <c r="C177" s="29"/>
      <c r="D177" s="28"/>
      <c r="E177" s="22" t="str">
        <f>IF($B177&lt;&gt;"",(VLOOKUP($B177,マスター!$K$2:$L$12,2,FALSE)),"")</f>
        <v/>
      </c>
      <c r="F177" s="49"/>
      <c r="G177" s="22" t="str">
        <f>IF($B177&lt;&gt;"",(VLOOKUP($B177,マスター!$K$2:$M$12,3,FALSE)),"")</f>
        <v/>
      </c>
      <c r="H177" s="23">
        <f t="shared" si="4"/>
        <v>0</v>
      </c>
      <c r="I177" s="42"/>
      <c r="J177" s="23">
        <f t="shared" si="5"/>
        <v>0</v>
      </c>
    </row>
    <row r="178" spans="1:10" ht="19.95" customHeight="1" x14ac:dyDescent="0.85">
      <c r="A178" s="28"/>
      <c r="B178" s="28"/>
      <c r="C178" s="29"/>
      <c r="D178" s="28"/>
      <c r="E178" s="22" t="str">
        <f>IF($B178&lt;&gt;"",(VLOOKUP($B178,マスター!$K$2:$L$12,2,FALSE)),"")</f>
        <v/>
      </c>
      <c r="F178" s="49"/>
      <c r="G178" s="22" t="str">
        <f>IF($B178&lt;&gt;"",(VLOOKUP($B178,マスター!$K$2:$M$12,3,FALSE)),"")</f>
        <v/>
      </c>
      <c r="H178" s="23">
        <f t="shared" si="4"/>
        <v>0</v>
      </c>
      <c r="I178" s="42"/>
      <c r="J178" s="23">
        <f t="shared" si="5"/>
        <v>0</v>
      </c>
    </row>
    <row r="179" spans="1:10" ht="19.95" customHeight="1" x14ac:dyDescent="0.85">
      <c r="A179" s="28"/>
      <c r="B179" s="28"/>
      <c r="C179" s="29"/>
      <c r="D179" s="28"/>
      <c r="E179" s="22" t="str">
        <f>IF($B179&lt;&gt;"",(VLOOKUP($B179,マスター!$K$2:$L$12,2,FALSE)),"")</f>
        <v/>
      </c>
      <c r="F179" s="49"/>
      <c r="G179" s="22" t="str">
        <f>IF($B179&lt;&gt;"",(VLOOKUP($B179,マスター!$K$2:$M$12,3,FALSE)),"")</f>
        <v/>
      </c>
      <c r="H179" s="23">
        <f t="shared" si="4"/>
        <v>0</v>
      </c>
      <c r="I179" s="42"/>
      <c r="J179" s="23">
        <f t="shared" si="5"/>
        <v>0</v>
      </c>
    </row>
    <row r="180" spans="1:10" ht="19.95" customHeight="1" x14ac:dyDescent="0.85">
      <c r="A180" s="28"/>
      <c r="B180" s="28"/>
      <c r="C180" s="29"/>
      <c r="D180" s="28"/>
      <c r="E180" s="22" t="str">
        <f>IF($B180&lt;&gt;"",(VLOOKUP($B180,マスター!$K$2:$L$12,2,FALSE)),"")</f>
        <v/>
      </c>
      <c r="F180" s="49"/>
      <c r="G180" s="22" t="str">
        <f>IF($B180&lt;&gt;"",(VLOOKUP($B180,マスター!$K$2:$M$12,3,FALSE)),"")</f>
        <v/>
      </c>
      <c r="H180" s="23">
        <f t="shared" si="4"/>
        <v>0</v>
      </c>
      <c r="I180" s="42"/>
      <c r="J180" s="23">
        <f t="shared" si="5"/>
        <v>0</v>
      </c>
    </row>
    <row r="181" spans="1:10" ht="19.95" customHeight="1" x14ac:dyDescent="0.85">
      <c r="A181" s="28"/>
      <c r="B181" s="28"/>
      <c r="C181" s="29"/>
      <c r="D181" s="28"/>
      <c r="E181" s="22" t="str">
        <f>IF($B181&lt;&gt;"",(VLOOKUP($B181,マスター!$K$2:$L$12,2,FALSE)),"")</f>
        <v/>
      </c>
      <c r="F181" s="49"/>
      <c r="G181" s="22" t="str">
        <f>IF($B181&lt;&gt;"",(VLOOKUP($B181,マスター!$K$2:$M$12,3,FALSE)),"")</f>
        <v/>
      </c>
      <c r="H181" s="23">
        <f t="shared" si="4"/>
        <v>0</v>
      </c>
      <c r="I181" s="42"/>
      <c r="J181" s="23">
        <f t="shared" si="5"/>
        <v>0</v>
      </c>
    </row>
    <row r="182" spans="1:10" ht="19.95" customHeight="1" x14ac:dyDescent="0.85">
      <c r="A182" s="28"/>
      <c r="B182" s="28"/>
      <c r="C182" s="29"/>
      <c r="D182" s="28"/>
      <c r="E182" s="22" t="str">
        <f>IF($B182&lt;&gt;"",(VLOOKUP($B182,マスター!$K$2:$L$12,2,FALSE)),"")</f>
        <v/>
      </c>
      <c r="F182" s="49"/>
      <c r="G182" s="22" t="str">
        <f>IF($B182&lt;&gt;"",(VLOOKUP($B182,マスター!$K$2:$M$12,3,FALSE)),"")</f>
        <v/>
      </c>
      <c r="H182" s="23">
        <f t="shared" si="4"/>
        <v>0</v>
      </c>
      <c r="I182" s="42"/>
      <c r="J182" s="23">
        <f t="shared" si="5"/>
        <v>0</v>
      </c>
    </row>
    <row r="183" spans="1:10" ht="19.95" customHeight="1" x14ac:dyDescent="0.85">
      <c r="A183" s="28"/>
      <c r="B183" s="28"/>
      <c r="C183" s="29"/>
      <c r="D183" s="28"/>
      <c r="E183" s="22" t="str">
        <f>IF($B183&lt;&gt;"",(VLOOKUP($B183,マスター!$K$2:$L$12,2,FALSE)),"")</f>
        <v/>
      </c>
      <c r="F183" s="49"/>
      <c r="G183" s="22" t="str">
        <f>IF($B183&lt;&gt;"",(VLOOKUP($B183,マスター!$K$2:$M$12,3,FALSE)),"")</f>
        <v/>
      </c>
      <c r="H183" s="23">
        <f t="shared" si="4"/>
        <v>0</v>
      </c>
      <c r="I183" s="42"/>
      <c r="J183" s="23">
        <f t="shared" si="5"/>
        <v>0</v>
      </c>
    </row>
    <row r="184" spans="1:10" ht="19.95" customHeight="1" x14ac:dyDescent="0.85">
      <c r="A184" s="28"/>
      <c r="B184" s="28"/>
      <c r="C184" s="29"/>
      <c r="D184" s="28"/>
      <c r="E184" s="22" t="str">
        <f>IF($B184&lt;&gt;"",(VLOOKUP($B184,マスター!$K$2:$L$12,2,FALSE)),"")</f>
        <v/>
      </c>
      <c r="F184" s="49"/>
      <c r="G184" s="22" t="str">
        <f>IF($B184&lt;&gt;"",(VLOOKUP($B184,マスター!$K$2:$M$12,3,FALSE)),"")</f>
        <v/>
      </c>
      <c r="H184" s="23">
        <f t="shared" si="4"/>
        <v>0</v>
      </c>
      <c r="I184" s="42"/>
      <c r="J184" s="23">
        <f t="shared" si="5"/>
        <v>0</v>
      </c>
    </row>
    <row r="185" spans="1:10" ht="19.95" customHeight="1" x14ac:dyDescent="0.85">
      <c r="A185" s="28"/>
      <c r="B185" s="28"/>
      <c r="C185" s="29"/>
      <c r="D185" s="28"/>
      <c r="E185" s="22" t="str">
        <f>IF($B185&lt;&gt;"",(VLOOKUP($B185,マスター!$K$2:$L$12,2,FALSE)),"")</f>
        <v/>
      </c>
      <c r="F185" s="49"/>
      <c r="G185" s="22" t="str">
        <f>IF($B185&lt;&gt;"",(VLOOKUP($B185,マスター!$K$2:$M$12,3,FALSE)),"")</f>
        <v/>
      </c>
      <c r="H185" s="23">
        <f t="shared" si="4"/>
        <v>0</v>
      </c>
      <c r="I185" s="42"/>
      <c r="J185" s="23">
        <f t="shared" si="5"/>
        <v>0</v>
      </c>
    </row>
    <row r="186" spans="1:10" ht="19.95" customHeight="1" x14ac:dyDescent="0.85">
      <c r="A186" s="28"/>
      <c r="B186" s="28"/>
      <c r="C186" s="29"/>
      <c r="D186" s="28"/>
      <c r="E186" s="22" t="str">
        <f>IF($B186&lt;&gt;"",(VLOOKUP($B186,マスター!$K$2:$L$12,2,FALSE)),"")</f>
        <v/>
      </c>
      <c r="F186" s="49"/>
      <c r="G186" s="22" t="str">
        <f>IF($B186&lt;&gt;"",(VLOOKUP($B186,マスター!$K$2:$M$12,3,FALSE)),"")</f>
        <v/>
      </c>
      <c r="H186" s="23">
        <f t="shared" si="4"/>
        <v>0</v>
      </c>
      <c r="I186" s="42"/>
      <c r="J186" s="23">
        <f t="shared" si="5"/>
        <v>0</v>
      </c>
    </row>
    <row r="187" spans="1:10" ht="19.95" customHeight="1" x14ac:dyDescent="0.85">
      <c r="A187" s="28"/>
      <c r="B187" s="28"/>
      <c r="C187" s="29"/>
      <c r="D187" s="28"/>
      <c r="E187" s="22" t="str">
        <f>IF($B187&lt;&gt;"",(VLOOKUP($B187,マスター!$K$2:$L$12,2,FALSE)),"")</f>
        <v/>
      </c>
      <c r="F187" s="49"/>
      <c r="G187" s="22" t="str">
        <f>IF($B187&lt;&gt;"",(VLOOKUP($B187,マスター!$K$2:$M$12,3,FALSE)),"")</f>
        <v/>
      </c>
      <c r="H187" s="23">
        <f t="shared" si="4"/>
        <v>0</v>
      </c>
      <c r="I187" s="42"/>
      <c r="J187" s="23">
        <f t="shared" si="5"/>
        <v>0</v>
      </c>
    </row>
    <row r="188" spans="1:10" ht="19.95" customHeight="1" x14ac:dyDescent="0.85">
      <c r="A188" s="28"/>
      <c r="B188" s="28"/>
      <c r="C188" s="29"/>
      <c r="D188" s="28"/>
      <c r="E188" s="22" t="str">
        <f>IF($B188&lt;&gt;"",(VLOOKUP($B188,マスター!$K$2:$L$12,2,FALSE)),"")</f>
        <v/>
      </c>
      <c r="F188" s="49"/>
      <c r="G188" s="22" t="str">
        <f>IF($B188&lt;&gt;"",(VLOOKUP($B188,マスター!$K$2:$M$12,3,FALSE)),"")</f>
        <v/>
      </c>
      <c r="H188" s="23">
        <f t="shared" si="4"/>
        <v>0</v>
      </c>
      <c r="I188" s="42"/>
      <c r="J188" s="23">
        <f t="shared" si="5"/>
        <v>0</v>
      </c>
    </row>
    <row r="189" spans="1:10" ht="19.95" customHeight="1" x14ac:dyDescent="0.85">
      <c r="A189" s="28"/>
      <c r="B189" s="28"/>
      <c r="C189" s="29"/>
      <c r="D189" s="28"/>
      <c r="E189" s="22" t="str">
        <f>IF($B189&lt;&gt;"",(VLOOKUP($B189,マスター!$K$2:$L$12,2,FALSE)),"")</f>
        <v/>
      </c>
      <c r="F189" s="49"/>
      <c r="G189" s="22" t="str">
        <f>IF($B189&lt;&gt;"",(VLOOKUP($B189,マスター!$K$2:$M$12,3,FALSE)),"")</f>
        <v/>
      </c>
      <c r="H189" s="23">
        <f t="shared" si="4"/>
        <v>0</v>
      </c>
      <c r="I189" s="42"/>
      <c r="J189" s="23">
        <f t="shared" si="5"/>
        <v>0</v>
      </c>
    </row>
    <row r="190" spans="1:10" ht="19.95" customHeight="1" x14ac:dyDescent="0.85">
      <c r="A190" s="28"/>
      <c r="B190" s="28"/>
      <c r="C190" s="29"/>
      <c r="D190" s="28"/>
      <c r="E190" s="22" t="str">
        <f>IF($B190&lt;&gt;"",(VLOOKUP($B190,マスター!$K$2:$L$12,2,FALSE)),"")</f>
        <v/>
      </c>
      <c r="F190" s="49"/>
      <c r="G190" s="22" t="str">
        <f>IF($B190&lt;&gt;"",(VLOOKUP($B190,マスター!$K$2:$M$12,3,FALSE)),"")</f>
        <v/>
      </c>
      <c r="H190" s="23">
        <f t="shared" si="4"/>
        <v>0</v>
      </c>
      <c r="I190" s="42"/>
      <c r="J190" s="23">
        <f t="shared" si="5"/>
        <v>0</v>
      </c>
    </row>
    <row r="191" spans="1:10" ht="19.95" customHeight="1" x14ac:dyDescent="0.85">
      <c r="A191" s="28"/>
      <c r="B191" s="28"/>
      <c r="C191" s="29"/>
      <c r="D191" s="28"/>
      <c r="E191" s="22" t="str">
        <f>IF($B191&lt;&gt;"",(VLOOKUP($B191,マスター!$K$2:$L$12,2,FALSE)),"")</f>
        <v/>
      </c>
      <c r="F191" s="49"/>
      <c r="G191" s="22" t="str">
        <f>IF($B191&lt;&gt;"",(VLOOKUP($B191,マスター!$K$2:$M$12,3,FALSE)),"")</f>
        <v/>
      </c>
      <c r="H191" s="23">
        <f t="shared" si="4"/>
        <v>0</v>
      </c>
      <c r="I191" s="42"/>
      <c r="J191" s="23">
        <f t="shared" si="5"/>
        <v>0</v>
      </c>
    </row>
    <row r="192" spans="1:10" ht="19.95" customHeight="1" x14ac:dyDescent="0.85">
      <c r="A192" s="28"/>
      <c r="B192" s="28"/>
      <c r="C192" s="29"/>
      <c r="D192" s="28"/>
      <c r="E192" s="22" t="str">
        <f>IF($B192&lt;&gt;"",(VLOOKUP($B192,マスター!$K$2:$L$12,2,FALSE)),"")</f>
        <v/>
      </c>
      <c r="F192" s="49"/>
      <c r="G192" s="22" t="str">
        <f>IF($B192&lt;&gt;"",(VLOOKUP($B192,マスター!$K$2:$M$12,3,FALSE)),"")</f>
        <v/>
      </c>
      <c r="H192" s="23">
        <f t="shared" si="4"/>
        <v>0</v>
      </c>
      <c r="I192" s="42"/>
      <c r="J192" s="23">
        <f t="shared" si="5"/>
        <v>0</v>
      </c>
    </row>
    <row r="193" spans="1:10" ht="19.95" customHeight="1" x14ac:dyDescent="0.85">
      <c r="A193" s="28"/>
      <c r="B193" s="28"/>
      <c r="C193" s="29"/>
      <c r="D193" s="28"/>
      <c r="E193" s="22" t="str">
        <f>IF($B193&lt;&gt;"",(VLOOKUP($B193,マスター!$K$2:$L$12,2,FALSE)),"")</f>
        <v/>
      </c>
      <c r="F193" s="49"/>
      <c r="G193" s="22" t="str">
        <f>IF($B193&lt;&gt;"",(VLOOKUP($B193,マスター!$K$2:$M$12,3,FALSE)),"")</f>
        <v/>
      </c>
      <c r="H193" s="23">
        <f t="shared" si="4"/>
        <v>0</v>
      </c>
      <c r="I193" s="42"/>
      <c r="J193" s="23">
        <f t="shared" si="5"/>
        <v>0</v>
      </c>
    </row>
    <row r="194" spans="1:10" ht="19.95" customHeight="1" x14ac:dyDescent="0.85">
      <c r="A194" s="28"/>
      <c r="B194" s="28"/>
      <c r="C194" s="29"/>
      <c r="D194" s="28"/>
      <c r="E194" s="22" t="str">
        <f>IF($B194&lt;&gt;"",(VLOOKUP($B194,マスター!$K$2:$L$12,2,FALSE)),"")</f>
        <v/>
      </c>
      <c r="F194" s="49"/>
      <c r="G194" s="22" t="str">
        <f>IF($B194&lt;&gt;"",(VLOOKUP($B194,マスター!$K$2:$M$12,3,FALSE)),"")</f>
        <v/>
      </c>
      <c r="H194" s="23">
        <f t="shared" si="4"/>
        <v>0</v>
      </c>
      <c r="I194" s="42"/>
      <c r="J194" s="23">
        <f t="shared" si="5"/>
        <v>0</v>
      </c>
    </row>
    <row r="195" spans="1:10" ht="19.95" customHeight="1" x14ac:dyDescent="0.85">
      <c r="A195" s="28"/>
      <c r="B195" s="28"/>
      <c r="C195" s="29"/>
      <c r="D195" s="28"/>
      <c r="E195" s="22" t="str">
        <f>IF($B195&lt;&gt;"",(VLOOKUP($B195,マスター!$K$2:$L$12,2,FALSE)),"")</f>
        <v/>
      </c>
      <c r="F195" s="49"/>
      <c r="G195" s="22" t="str">
        <f>IF($B195&lt;&gt;"",(VLOOKUP($B195,マスター!$K$2:$M$12,3,FALSE)),"")</f>
        <v/>
      </c>
      <c r="H195" s="23">
        <f t="shared" si="4"/>
        <v>0</v>
      </c>
      <c r="I195" s="42"/>
      <c r="J195" s="23">
        <f t="shared" si="5"/>
        <v>0</v>
      </c>
    </row>
    <row r="196" spans="1:10" ht="19.95" customHeight="1" x14ac:dyDescent="0.85">
      <c r="A196" s="28"/>
      <c r="B196" s="28"/>
      <c r="C196" s="29"/>
      <c r="D196" s="28"/>
      <c r="E196" s="22" t="str">
        <f>IF($B196&lt;&gt;"",(VLOOKUP($B196,マスター!$K$2:$L$12,2,FALSE)),"")</f>
        <v/>
      </c>
      <c r="F196" s="49"/>
      <c r="G196" s="22" t="str">
        <f>IF($B196&lt;&gt;"",(VLOOKUP($B196,マスター!$K$2:$M$12,3,FALSE)),"")</f>
        <v/>
      </c>
      <c r="H196" s="23">
        <f t="shared" si="4"/>
        <v>0</v>
      </c>
      <c r="I196" s="42"/>
      <c r="J196" s="23">
        <f t="shared" si="5"/>
        <v>0</v>
      </c>
    </row>
    <row r="197" spans="1:10" ht="19.95" customHeight="1" x14ac:dyDescent="0.85">
      <c r="A197" s="28"/>
      <c r="B197" s="28"/>
      <c r="C197" s="29"/>
      <c r="D197" s="28"/>
      <c r="E197" s="22" t="str">
        <f>IF($B197&lt;&gt;"",(VLOOKUP($B197,マスター!$K$2:$L$12,2,FALSE)),"")</f>
        <v/>
      </c>
      <c r="F197" s="49"/>
      <c r="G197" s="22" t="str">
        <f>IF($B197&lt;&gt;"",(VLOOKUP($B197,マスター!$K$2:$M$12,3,FALSE)),"")</f>
        <v/>
      </c>
      <c r="H197" s="23">
        <f t="shared" si="4"/>
        <v>0</v>
      </c>
      <c r="I197" s="42"/>
      <c r="J197" s="23">
        <f t="shared" si="5"/>
        <v>0</v>
      </c>
    </row>
    <row r="198" spans="1:10" ht="19.95" customHeight="1" x14ac:dyDescent="0.85">
      <c r="A198" s="28"/>
      <c r="B198" s="28"/>
      <c r="C198" s="29"/>
      <c r="D198" s="28"/>
      <c r="E198" s="22" t="str">
        <f>IF($B198&lt;&gt;"",(VLOOKUP($B198,マスター!$K$2:$L$12,2,FALSE)),"")</f>
        <v/>
      </c>
      <c r="F198" s="49"/>
      <c r="G198" s="22" t="str">
        <f>IF($B198&lt;&gt;"",(VLOOKUP($B198,マスター!$K$2:$M$12,3,FALSE)),"")</f>
        <v/>
      </c>
      <c r="H198" s="23">
        <f t="shared" si="4"/>
        <v>0</v>
      </c>
      <c r="I198" s="42"/>
      <c r="J198" s="23">
        <f t="shared" si="5"/>
        <v>0</v>
      </c>
    </row>
    <row r="199" spans="1:10" ht="19.95" customHeight="1" x14ac:dyDescent="0.85">
      <c r="A199" s="28"/>
      <c r="B199" s="28"/>
      <c r="C199" s="29"/>
      <c r="D199" s="28"/>
      <c r="E199" s="22" t="str">
        <f>IF($B199&lt;&gt;"",(VLOOKUP($B199,マスター!$K$2:$L$12,2,FALSE)),"")</f>
        <v/>
      </c>
      <c r="F199" s="49"/>
      <c r="G199" s="22" t="str">
        <f>IF($B199&lt;&gt;"",(VLOOKUP($B199,マスター!$K$2:$M$12,3,FALSE)),"")</f>
        <v/>
      </c>
      <c r="H199" s="23">
        <f t="shared" si="4"/>
        <v>0</v>
      </c>
      <c r="I199" s="42"/>
      <c r="J199" s="23">
        <f t="shared" si="5"/>
        <v>0</v>
      </c>
    </row>
    <row r="200" spans="1:10" ht="19.95" customHeight="1" x14ac:dyDescent="0.85">
      <c r="A200" s="28"/>
      <c r="B200" s="28"/>
      <c r="C200" s="29"/>
      <c r="D200" s="28"/>
      <c r="E200" s="22" t="str">
        <f>IF($B200&lt;&gt;"",(VLOOKUP($B200,マスター!$K$2:$L$12,2,FALSE)),"")</f>
        <v/>
      </c>
      <c r="F200" s="49"/>
      <c r="G200" s="22" t="str">
        <f>IF($B200&lt;&gt;"",(VLOOKUP($B200,マスター!$K$2:$M$12,3,FALSE)),"")</f>
        <v/>
      </c>
      <c r="H200" s="23">
        <f t="shared" si="4"/>
        <v>0</v>
      </c>
      <c r="I200" s="42"/>
      <c r="J200" s="23">
        <f t="shared" si="5"/>
        <v>0</v>
      </c>
    </row>
    <row r="201" spans="1:10" ht="19.95" customHeight="1" x14ac:dyDescent="0.85">
      <c r="A201" s="28"/>
      <c r="B201" s="28"/>
      <c r="C201" s="29"/>
      <c r="D201" s="28"/>
      <c r="E201" s="22" t="str">
        <f>IF($B201&lt;&gt;"",(VLOOKUP($B201,マスター!$K$2:$L$12,2,FALSE)),"")</f>
        <v/>
      </c>
      <c r="F201" s="49"/>
      <c r="G201" s="22" t="str">
        <f>IF($B201&lt;&gt;"",(VLOOKUP($B201,マスター!$K$2:$M$12,3,FALSE)),"")</f>
        <v/>
      </c>
      <c r="H201" s="23">
        <f t="shared" si="4"/>
        <v>0</v>
      </c>
      <c r="I201" s="42"/>
      <c r="J201" s="23">
        <f t="shared" si="5"/>
        <v>0</v>
      </c>
    </row>
    <row r="202" spans="1:10" ht="19.95" customHeight="1" x14ac:dyDescent="0.85">
      <c r="A202" s="28"/>
      <c r="B202" s="28"/>
      <c r="C202" s="29"/>
      <c r="D202" s="28"/>
      <c r="E202" s="22" t="str">
        <f>IF($B202&lt;&gt;"",(VLOOKUP($B202,マスター!$K$2:$L$12,2,FALSE)),"")</f>
        <v/>
      </c>
      <c r="F202" s="49"/>
      <c r="G202" s="22" t="str">
        <f>IF($B202&lt;&gt;"",(VLOOKUP($B202,マスター!$K$2:$M$12,3,FALSE)),"")</f>
        <v/>
      </c>
      <c r="H202" s="23">
        <f t="shared" ref="H202:H259" si="6">C202*D202*F202</f>
        <v>0</v>
      </c>
      <c r="I202" s="42"/>
      <c r="J202" s="23">
        <f t="shared" si="5"/>
        <v>0</v>
      </c>
    </row>
    <row r="203" spans="1:10" ht="19.95" customHeight="1" x14ac:dyDescent="0.85">
      <c r="A203" s="28"/>
      <c r="B203" s="28"/>
      <c r="C203" s="29"/>
      <c r="D203" s="28"/>
      <c r="E203" s="22" t="str">
        <f>IF($B203&lt;&gt;"",(VLOOKUP($B203,マスター!$K$2:$L$12,2,FALSE)),"")</f>
        <v/>
      </c>
      <c r="F203" s="49"/>
      <c r="G203" s="22" t="str">
        <f>IF($B203&lt;&gt;"",(VLOOKUP($B203,マスター!$K$2:$M$12,3,FALSE)),"")</f>
        <v/>
      </c>
      <c r="H203" s="23">
        <f t="shared" si="6"/>
        <v>0</v>
      </c>
      <c r="I203" s="42"/>
      <c r="J203" s="23">
        <f t="shared" ref="J203:J259" si="7">ROUNDDOWN(ROUNDDOWN(C203*I203,4)*D203*F203,0)</f>
        <v>0</v>
      </c>
    </row>
    <row r="204" spans="1:10" ht="19.95" customHeight="1" x14ac:dyDescent="0.85">
      <c r="A204" s="28"/>
      <c r="B204" s="28"/>
      <c r="C204" s="29"/>
      <c r="D204" s="28"/>
      <c r="E204" s="22" t="str">
        <f>IF($B204&lt;&gt;"",(VLOOKUP($B204,マスター!$K$2:$L$12,2,FALSE)),"")</f>
        <v/>
      </c>
      <c r="F204" s="49"/>
      <c r="G204" s="22" t="str">
        <f>IF($B204&lt;&gt;"",(VLOOKUP($B204,マスター!$K$2:$M$12,3,FALSE)),"")</f>
        <v/>
      </c>
      <c r="H204" s="23">
        <f t="shared" si="6"/>
        <v>0</v>
      </c>
      <c r="I204" s="42"/>
      <c r="J204" s="23">
        <f t="shared" si="7"/>
        <v>0</v>
      </c>
    </row>
    <row r="205" spans="1:10" ht="19.95" customHeight="1" x14ac:dyDescent="0.85">
      <c r="A205" s="28"/>
      <c r="B205" s="28"/>
      <c r="C205" s="29"/>
      <c r="D205" s="28"/>
      <c r="E205" s="22" t="str">
        <f>IF($B205&lt;&gt;"",(VLOOKUP($B205,マスター!$K$2:$L$12,2,FALSE)),"")</f>
        <v/>
      </c>
      <c r="F205" s="49"/>
      <c r="G205" s="22" t="str">
        <f>IF($B205&lt;&gt;"",(VLOOKUP($B205,マスター!$K$2:$M$12,3,FALSE)),"")</f>
        <v/>
      </c>
      <c r="H205" s="23">
        <f t="shared" si="6"/>
        <v>0</v>
      </c>
      <c r="I205" s="42"/>
      <c r="J205" s="23">
        <f t="shared" si="7"/>
        <v>0</v>
      </c>
    </row>
    <row r="206" spans="1:10" ht="19.95" customHeight="1" x14ac:dyDescent="0.85">
      <c r="A206" s="28"/>
      <c r="B206" s="28"/>
      <c r="C206" s="29"/>
      <c r="D206" s="28"/>
      <c r="E206" s="22" t="str">
        <f>IF($B206&lt;&gt;"",(VLOOKUP($B206,マスター!$K$2:$L$12,2,FALSE)),"")</f>
        <v/>
      </c>
      <c r="F206" s="49"/>
      <c r="G206" s="22" t="str">
        <f>IF($B206&lt;&gt;"",(VLOOKUP($B206,マスター!$K$2:$M$12,3,FALSE)),"")</f>
        <v/>
      </c>
      <c r="H206" s="23">
        <f t="shared" si="6"/>
        <v>0</v>
      </c>
      <c r="I206" s="42"/>
      <c r="J206" s="23">
        <f t="shared" si="7"/>
        <v>0</v>
      </c>
    </row>
    <row r="207" spans="1:10" ht="19.95" customHeight="1" x14ac:dyDescent="0.85">
      <c r="A207" s="28"/>
      <c r="B207" s="28"/>
      <c r="C207" s="29"/>
      <c r="D207" s="28"/>
      <c r="E207" s="22" t="str">
        <f>IF($B207&lt;&gt;"",(VLOOKUP($B207,マスター!$K$2:$L$12,2,FALSE)),"")</f>
        <v/>
      </c>
      <c r="F207" s="49"/>
      <c r="G207" s="22" t="str">
        <f>IF($B207&lt;&gt;"",(VLOOKUP($B207,マスター!$K$2:$M$12,3,FALSE)),"")</f>
        <v/>
      </c>
      <c r="H207" s="23">
        <f t="shared" si="6"/>
        <v>0</v>
      </c>
      <c r="I207" s="42"/>
      <c r="J207" s="23">
        <f t="shared" si="7"/>
        <v>0</v>
      </c>
    </row>
    <row r="208" spans="1:10" ht="19.95" customHeight="1" x14ac:dyDescent="0.85">
      <c r="A208" s="28"/>
      <c r="B208" s="28"/>
      <c r="C208" s="29"/>
      <c r="D208" s="28"/>
      <c r="E208" s="22" t="str">
        <f>IF($B208&lt;&gt;"",(VLOOKUP($B208,マスター!$K$2:$L$12,2,FALSE)),"")</f>
        <v/>
      </c>
      <c r="F208" s="49"/>
      <c r="G208" s="22" t="str">
        <f>IF($B208&lt;&gt;"",(VLOOKUP($B208,マスター!$K$2:$M$12,3,FALSE)),"")</f>
        <v/>
      </c>
      <c r="H208" s="23">
        <f t="shared" si="6"/>
        <v>0</v>
      </c>
      <c r="I208" s="42"/>
      <c r="J208" s="23">
        <f t="shared" si="7"/>
        <v>0</v>
      </c>
    </row>
    <row r="209" spans="1:10" ht="19.95" customHeight="1" x14ac:dyDescent="0.85">
      <c r="A209" s="28"/>
      <c r="B209" s="28"/>
      <c r="C209" s="29"/>
      <c r="D209" s="28"/>
      <c r="E209" s="22" t="str">
        <f>IF($B209&lt;&gt;"",(VLOOKUP($B209,マスター!$K$2:$L$12,2,FALSE)),"")</f>
        <v/>
      </c>
      <c r="F209" s="49"/>
      <c r="G209" s="22" t="str">
        <f>IF($B209&lt;&gt;"",(VLOOKUP($B209,マスター!$K$2:$M$12,3,FALSE)),"")</f>
        <v/>
      </c>
      <c r="H209" s="23">
        <f t="shared" si="6"/>
        <v>0</v>
      </c>
      <c r="I209" s="42"/>
      <c r="J209" s="23">
        <f t="shared" si="7"/>
        <v>0</v>
      </c>
    </row>
    <row r="210" spans="1:10" ht="19.95" customHeight="1" x14ac:dyDescent="0.85">
      <c r="A210" s="28"/>
      <c r="B210" s="28"/>
      <c r="C210" s="29"/>
      <c r="D210" s="28"/>
      <c r="E210" s="22" t="str">
        <f>IF($B210&lt;&gt;"",(VLOOKUP($B210,マスター!$K$2:$L$12,2,FALSE)),"")</f>
        <v/>
      </c>
      <c r="F210" s="49"/>
      <c r="G210" s="22" t="str">
        <f>IF($B210&lt;&gt;"",(VLOOKUP($B210,マスター!$K$2:$M$12,3,FALSE)),"")</f>
        <v/>
      </c>
      <c r="H210" s="23">
        <f t="shared" si="6"/>
        <v>0</v>
      </c>
      <c r="I210" s="42"/>
      <c r="J210" s="23">
        <f t="shared" si="7"/>
        <v>0</v>
      </c>
    </row>
    <row r="211" spans="1:10" ht="19.95" customHeight="1" x14ac:dyDescent="0.85">
      <c r="A211" s="28"/>
      <c r="B211" s="28"/>
      <c r="C211" s="29"/>
      <c r="D211" s="28"/>
      <c r="E211" s="22" t="str">
        <f>IF($B211&lt;&gt;"",(VLOOKUP($B211,マスター!$K$2:$L$12,2,FALSE)),"")</f>
        <v/>
      </c>
      <c r="F211" s="49"/>
      <c r="G211" s="22" t="str">
        <f>IF($B211&lt;&gt;"",(VLOOKUP($B211,マスター!$K$2:$M$12,3,FALSE)),"")</f>
        <v/>
      </c>
      <c r="H211" s="23">
        <f t="shared" si="6"/>
        <v>0</v>
      </c>
      <c r="I211" s="42"/>
      <c r="J211" s="23">
        <f t="shared" si="7"/>
        <v>0</v>
      </c>
    </row>
    <row r="212" spans="1:10" ht="19.95" customHeight="1" x14ac:dyDescent="0.85">
      <c r="A212" s="28"/>
      <c r="B212" s="28"/>
      <c r="C212" s="29"/>
      <c r="D212" s="28"/>
      <c r="E212" s="22" t="str">
        <f>IF($B212&lt;&gt;"",(VLOOKUP($B212,マスター!$K$2:$L$12,2,FALSE)),"")</f>
        <v/>
      </c>
      <c r="F212" s="49"/>
      <c r="G212" s="22" t="str">
        <f>IF($B212&lt;&gt;"",(VLOOKUP($B212,マスター!$K$2:$M$12,3,FALSE)),"")</f>
        <v/>
      </c>
      <c r="H212" s="23">
        <f t="shared" si="6"/>
        <v>0</v>
      </c>
      <c r="I212" s="42"/>
      <c r="J212" s="23">
        <f t="shared" si="7"/>
        <v>0</v>
      </c>
    </row>
    <row r="213" spans="1:10" ht="19.95" customHeight="1" x14ac:dyDescent="0.85">
      <c r="A213" s="28"/>
      <c r="B213" s="28"/>
      <c r="C213" s="29"/>
      <c r="D213" s="28"/>
      <c r="E213" s="22" t="str">
        <f>IF($B213&lt;&gt;"",(VLOOKUP($B213,マスター!$K$2:$L$12,2,FALSE)),"")</f>
        <v/>
      </c>
      <c r="F213" s="49"/>
      <c r="G213" s="22" t="str">
        <f>IF($B213&lt;&gt;"",(VLOOKUP($B213,マスター!$K$2:$M$12,3,FALSE)),"")</f>
        <v/>
      </c>
      <c r="H213" s="23">
        <f t="shared" si="6"/>
        <v>0</v>
      </c>
      <c r="I213" s="42"/>
      <c r="J213" s="23">
        <f t="shared" si="7"/>
        <v>0</v>
      </c>
    </row>
    <row r="214" spans="1:10" ht="19.95" customHeight="1" x14ac:dyDescent="0.85">
      <c r="A214" s="28"/>
      <c r="B214" s="28"/>
      <c r="C214" s="29"/>
      <c r="D214" s="28"/>
      <c r="E214" s="22" t="str">
        <f>IF($B214&lt;&gt;"",(VLOOKUP($B214,マスター!$K$2:$L$12,2,FALSE)),"")</f>
        <v/>
      </c>
      <c r="F214" s="49"/>
      <c r="G214" s="22" t="str">
        <f>IF($B214&lt;&gt;"",(VLOOKUP($B214,マスター!$K$2:$M$12,3,FALSE)),"")</f>
        <v/>
      </c>
      <c r="H214" s="23">
        <f t="shared" si="6"/>
        <v>0</v>
      </c>
      <c r="I214" s="42"/>
      <c r="J214" s="23">
        <f t="shared" si="7"/>
        <v>0</v>
      </c>
    </row>
    <row r="215" spans="1:10" ht="19.95" customHeight="1" x14ac:dyDescent="0.85">
      <c r="A215" s="28"/>
      <c r="B215" s="28"/>
      <c r="C215" s="29"/>
      <c r="D215" s="28"/>
      <c r="E215" s="22" t="str">
        <f>IF($B215&lt;&gt;"",(VLOOKUP($B215,マスター!$K$2:$L$12,2,FALSE)),"")</f>
        <v/>
      </c>
      <c r="F215" s="49"/>
      <c r="G215" s="22" t="str">
        <f>IF($B215&lt;&gt;"",(VLOOKUP($B215,マスター!$K$2:$M$12,3,FALSE)),"")</f>
        <v/>
      </c>
      <c r="H215" s="23">
        <f t="shared" si="6"/>
        <v>0</v>
      </c>
      <c r="I215" s="42"/>
      <c r="J215" s="23">
        <f t="shared" si="7"/>
        <v>0</v>
      </c>
    </row>
    <row r="216" spans="1:10" ht="19.95" customHeight="1" x14ac:dyDescent="0.85">
      <c r="A216" s="28"/>
      <c r="B216" s="28"/>
      <c r="C216" s="29"/>
      <c r="D216" s="28"/>
      <c r="E216" s="22" t="str">
        <f>IF($B216&lt;&gt;"",(VLOOKUP($B216,マスター!$K$2:$L$12,2,FALSE)),"")</f>
        <v/>
      </c>
      <c r="F216" s="49"/>
      <c r="G216" s="22" t="str">
        <f>IF($B216&lt;&gt;"",(VLOOKUP($B216,マスター!$K$2:$M$12,3,FALSE)),"")</f>
        <v/>
      </c>
      <c r="H216" s="23">
        <f t="shared" si="6"/>
        <v>0</v>
      </c>
      <c r="I216" s="42"/>
      <c r="J216" s="23">
        <f t="shared" si="7"/>
        <v>0</v>
      </c>
    </row>
    <row r="217" spans="1:10" ht="19.95" customHeight="1" x14ac:dyDescent="0.85">
      <c r="A217" s="28"/>
      <c r="B217" s="28"/>
      <c r="C217" s="29"/>
      <c r="D217" s="28"/>
      <c r="E217" s="22" t="str">
        <f>IF($B217&lt;&gt;"",(VLOOKUP($B217,マスター!$K$2:$L$12,2,FALSE)),"")</f>
        <v/>
      </c>
      <c r="F217" s="49"/>
      <c r="G217" s="22" t="str">
        <f>IF($B217&lt;&gt;"",(VLOOKUP($B217,マスター!$K$2:$M$12,3,FALSE)),"")</f>
        <v/>
      </c>
      <c r="H217" s="23">
        <f t="shared" si="6"/>
        <v>0</v>
      </c>
      <c r="I217" s="42"/>
      <c r="J217" s="23">
        <f t="shared" si="7"/>
        <v>0</v>
      </c>
    </row>
    <row r="218" spans="1:10" ht="19.95" customHeight="1" x14ac:dyDescent="0.85">
      <c r="A218" s="28"/>
      <c r="B218" s="28"/>
      <c r="C218" s="29"/>
      <c r="D218" s="28"/>
      <c r="E218" s="22" t="str">
        <f>IF($B218&lt;&gt;"",(VLOOKUP($B218,マスター!$K$2:$L$12,2,FALSE)),"")</f>
        <v/>
      </c>
      <c r="F218" s="49"/>
      <c r="G218" s="22" t="str">
        <f>IF($B218&lt;&gt;"",(VLOOKUP($B218,マスター!$K$2:$M$12,3,FALSE)),"")</f>
        <v/>
      </c>
      <c r="H218" s="23">
        <f t="shared" si="6"/>
        <v>0</v>
      </c>
      <c r="I218" s="42"/>
      <c r="J218" s="23">
        <f t="shared" si="7"/>
        <v>0</v>
      </c>
    </row>
    <row r="219" spans="1:10" ht="19.95" customHeight="1" x14ac:dyDescent="0.85">
      <c r="A219" s="28"/>
      <c r="B219" s="28"/>
      <c r="C219" s="29"/>
      <c r="D219" s="28"/>
      <c r="E219" s="22" t="str">
        <f>IF($B219&lt;&gt;"",(VLOOKUP($B219,マスター!$K$2:$L$12,2,FALSE)),"")</f>
        <v/>
      </c>
      <c r="F219" s="49"/>
      <c r="G219" s="22" t="str">
        <f>IF($B219&lt;&gt;"",(VLOOKUP($B219,マスター!$K$2:$M$12,3,FALSE)),"")</f>
        <v/>
      </c>
      <c r="H219" s="23">
        <f t="shared" si="6"/>
        <v>0</v>
      </c>
      <c r="I219" s="42"/>
      <c r="J219" s="23">
        <f t="shared" si="7"/>
        <v>0</v>
      </c>
    </row>
    <row r="220" spans="1:10" ht="19.95" customHeight="1" x14ac:dyDescent="0.85">
      <c r="A220" s="28"/>
      <c r="B220" s="28"/>
      <c r="C220" s="29"/>
      <c r="D220" s="28"/>
      <c r="E220" s="22" t="str">
        <f>IF($B220&lt;&gt;"",(VLOOKUP($B220,マスター!$K$2:$L$12,2,FALSE)),"")</f>
        <v/>
      </c>
      <c r="F220" s="49"/>
      <c r="G220" s="22" t="str">
        <f>IF($B220&lt;&gt;"",(VLOOKUP($B220,マスター!$K$2:$M$12,3,FALSE)),"")</f>
        <v/>
      </c>
      <c r="H220" s="23">
        <f t="shared" si="6"/>
        <v>0</v>
      </c>
      <c r="I220" s="42"/>
      <c r="J220" s="23">
        <f t="shared" si="7"/>
        <v>0</v>
      </c>
    </row>
    <row r="221" spans="1:10" ht="19.95" customHeight="1" x14ac:dyDescent="0.85">
      <c r="A221" s="28"/>
      <c r="B221" s="28"/>
      <c r="C221" s="29"/>
      <c r="D221" s="28"/>
      <c r="E221" s="22" t="str">
        <f>IF($B221&lt;&gt;"",(VLOOKUP($B221,マスター!$K$2:$L$12,2,FALSE)),"")</f>
        <v/>
      </c>
      <c r="F221" s="49"/>
      <c r="G221" s="22" t="str">
        <f>IF($B221&lt;&gt;"",(VLOOKUP($B221,マスター!$K$2:$M$12,3,FALSE)),"")</f>
        <v/>
      </c>
      <c r="H221" s="23">
        <f t="shared" si="6"/>
        <v>0</v>
      </c>
      <c r="I221" s="42"/>
      <c r="J221" s="23">
        <f t="shared" si="7"/>
        <v>0</v>
      </c>
    </row>
    <row r="222" spans="1:10" ht="19.95" customHeight="1" x14ac:dyDescent="0.85">
      <c r="A222" s="28"/>
      <c r="B222" s="28"/>
      <c r="C222" s="29"/>
      <c r="D222" s="28"/>
      <c r="E222" s="22" t="str">
        <f>IF($B222&lt;&gt;"",(VLOOKUP($B222,マスター!$K$2:$L$12,2,FALSE)),"")</f>
        <v/>
      </c>
      <c r="F222" s="49"/>
      <c r="G222" s="22" t="str">
        <f>IF($B222&lt;&gt;"",(VLOOKUP($B222,マスター!$K$2:$M$12,3,FALSE)),"")</f>
        <v/>
      </c>
      <c r="H222" s="23">
        <f t="shared" si="6"/>
        <v>0</v>
      </c>
      <c r="I222" s="42"/>
      <c r="J222" s="23">
        <f t="shared" si="7"/>
        <v>0</v>
      </c>
    </row>
    <row r="223" spans="1:10" ht="19.95" customHeight="1" x14ac:dyDescent="0.85">
      <c r="A223" s="28"/>
      <c r="B223" s="28"/>
      <c r="C223" s="29"/>
      <c r="D223" s="28"/>
      <c r="E223" s="22" t="str">
        <f>IF($B223&lt;&gt;"",(VLOOKUP($B223,マスター!$K$2:$L$12,2,FALSE)),"")</f>
        <v/>
      </c>
      <c r="F223" s="49"/>
      <c r="G223" s="22" t="str">
        <f>IF($B223&lt;&gt;"",(VLOOKUP($B223,マスター!$K$2:$M$12,3,FALSE)),"")</f>
        <v/>
      </c>
      <c r="H223" s="23">
        <f t="shared" si="6"/>
        <v>0</v>
      </c>
      <c r="I223" s="42"/>
      <c r="J223" s="23">
        <f t="shared" si="7"/>
        <v>0</v>
      </c>
    </row>
    <row r="224" spans="1:10" ht="19.95" customHeight="1" x14ac:dyDescent="0.85">
      <c r="A224" s="28"/>
      <c r="B224" s="28"/>
      <c r="C224" s="29"/>
      <c r="D224" s="28"/>
      <c r="E224" s="22" t="str">
        <f>IF($B224&lt;&gt;"",(VLOOKUP($B224,マスター!$K$2:$L$12,2,FALSE)),"")</f>
        <v/>
      </c>
      <c r="F224" s="49"/>
      <c r="G224" s="22" t="str">
        <f>IF($B224&lt;&gt;"",(VLOOKUP($B224,マスター!$K$2:$M$12,3,FALSE)),"")</f>
        <v/>
      </c>
      <c r="H224" s="23">
        <f t="shared" si="6"/>
        <v>0</v>
      </c>
      <c r="I224" s="42"/>
      <c r="J224" s="23">
        <f t="shared" si="7"/>
        <v>0</v>
      </c>
    </row>
    <row r="225" spans="1:10" ht="19.95" customHeight="1" x14ac:dyDescent="0.85">
      <c r="A225" s="28"/>
      <c r="B225" s="28"/>
      <c r="C225" s="29"/>
      <c r="D225" s="28"/>
      <c r="E225" s="22" t="str">
        <f>IF($B225&lt;&gt;"",(VLOOKUP($B225,マスター!$K$2:$L$12,2,FALSE)),"")</f>
        <v/>
      </c>
      <c r="F225" s="49"/>
      <c r="G225" s="22" t="str">
        <f>IF($B225&lt;&gt;"",(VLOOKUP($B225,マスター!$K$2:$M$12,3,FALSE)),"")</f>
        <v/>
      </c>
      <c r="H225" s="23">
        <f t="shared" si="6"/>
        <v>0</v>
      </c>
      <c r="I225" s="42"/>
      <c r="J225" s="23">
        <f t="shared" si="7"/>
        <v>0</v>
      </c>
    </row>
    <row r="226" spans="1:10" ht="19.95" customHeight="1" x14ac:dyDescent="0.85">
      <c r="A226" s="28"/>
      <c r="B226" s="28"/>
      <c r="C226" s="29"/>
      <c r="D226" s="28"/>
      <c r="E226" s="22" t="str">
        <f>IF($B226&lt;&gt;"",(VLOOKUP($B226,マスター!$K$2:$L$12,2,FALSE)),"")</f>
        <v/>
      </c>
      <c r="F226" s="49"/>
      <c r="G226" s="22" t="str">
        <f>IF($B226&lt;&gt;"",(VLOOKUP($B226,マスター!$K$2:$M$12,3,FALSE)),"")</f>
        <v/>
      </c>
      <c r="H226" s="23">
        <f t="shared" si="6"/>
        <v>0</v>
      </c>
      <c r="I226" s="42"/>
      <c r="J226" s="23">
        <f t="shared" si="7"/>
        <v>0</v>
      </c>
    </row>
    <row r="227" spans="1:10" ht="19.95" customHeight="1" x14ac:dyDescent="0.85">
      <c r="A227" s="28"/>
      <c r="B227" s="28"/>
      <c r="C227" s="29"/>
      <c r="D227" s="28"/>
      <c r="E227" s="22" t="str">
        <f>IF($B227&lt;&gt;"",(VLOOKUP($B227,マスター!$K$2:$L$12,2,FALSE)),"")</f>
        <v/>
      </c>
      <c r="F227" s="49"/>
      <c r="G227" s="22" t="str">
        <f>IF($B227&lt;&gt;"",(VLOOKUP($B227,マスター!$K$2:$M$12,3,FALSE)),"")</f>
        <v/>
      </c>
      <c r="H227" s="23">
        <f t="shared" si="6"/>
        <v>0</v>
      </c>
      <c r="I227" s="42"/>
      <c r="J227" s="23">
        <f t="shared" si="7"/>
        <v>0</v>
      </c>
    </row>
    <row r="228" spans="1:10" ht="19.95" customHeight="1" x14ac:dyDescent="0.85">
      <c r="A228" s="28"/>
      <c r="B228" s="28"/>
      <c r="C228" s="29"/>
      <c r="D228" s="28"/>
      <c r="E228" s="22" t="str">
        <f>IF($B228&lt;&gt;"",(VLOOKUP($B228,マスター!$K$2:$L$12,2,FALSE)),"")</f>
        <v/>
      </c>
      <c r="F228" s="49"/>
      <c r="G228" s="22" t="str">
        <f>IF($B228&lt;&gt;"",(VLOOKUP($B228,マスター!$K$2:$M$12,3,FALSE)),"")</f>
        <v/>
      </c>
      <c r="H228" s="23">
        <f t="shared" si="6"/>
        <v>0</v>
      </c>
      <c r="I228" s="42"/>
      <c r="J228" s="23">
        <f t="shared" si="7"/>
        <v>0</v>
      </c>
    </row>
    <row r="229" spans="1:10" ht="19.95" customHeight="1" x14ac:dyDescent="0.85">
      <c r="A229" s="28"/>
      <c r="B229" s="28"/>
      <c r="C229" s="29"/>
      <c r="D229" s="28"/>
      <c r="E229" s="22" t="str">
        <f>IF($B229&lt;&gt;"",(VLOOKUP($B229,マスター!$K$2:$L$12,2,FALSE)),"")</f>
        <v/>
      </c>
      <c r="F229" s="49"/>
      <c r="G229" s="22" t="str">
        <f>IF($B229&lt;&gt;"",(VLOOKUP($B229,マスター!$K$2:$M$12,3,FALSE)),"")</f>
        <v/>
      </c>
      <c r="H229" s="23">
        <f t="shared" si="6"/>
        <v>0</v>
      </c>
      <c r="I229" s="42"/>
      <c r="J229" s="23">
        <f t="shared" si="7"/>
        <v>0</v>
      </c>
    </row>
    <row r="230" spans="1:10" ht="19.95" customHeight="1" x14ac:dyDescent="0.85">
      <c r="A230" s="28"/>
      <c r="B230" s="28"/>
      <c r="C230" s="29"/>
      <c r="D230" s="28"/>
      <c r="E230" s="22" t="str">
        <f>IF($B230&lt;&gt;"",(VLOOKUP($B230,マスター!$K$2:$L$12,2,FALSE)),"")</f>
        <v/>
      </c>
      <c r="F230" s="49"/>
      <c r="G230" s="22" t="str">
        <f>IF($B230&lt;&gt;"",(VLOOKUP($B230,マスター!$K$2:$M$12,3,FALSE)),"")</f>
        <v/>
      </c>
      <c r="H230" s="23">
        <f t="shared" si="6"/>
        <v>0</v>
      </c>
      <c r="I230" s="42"/>
      <c r="J230" s="23">
        <f t="shared" si="7"/>
        <v>0</v>
      </c>
    </row>
    <row r="231" spans="1:10" ht="19.95" customHeight="1" x14ac:dyDescent="0.85">
      <c r="A231" s="28"/>
      <c r="B231" s="28"/>
      <c r="C231" s="29"/>
      <c r="D231" s="28"/>
      <c r="E231" s="22" t="str">
        <f>IF($B231&lt;&gt;"",(VLOOKUP($B231,マスター!$K$2:$L$12,2,FALSE)),"")</f>
        <v/>
      </c>
      <c r="F231" s="49"/>
      <c r="G231" s="22" t="str">
        <f>IF($B231&lt;&gt;"",(VLOOKUP($B231,マスター!$K$2:$M$12,3,FALSE)),"")</f>
        <v/>
      </c>
      <c r="H231" s="23">
        <f t="shared" si="6"/>
        <v>0</v>
      </c>
      <c r="I231" s="42"/>
      <c r="J231" s="23">
        <f t="shared" si="7"/>
        <v>0</v>
      </c>
    </row>
    <row r="232" spans="1:10" ht="19.95" customHeight="1" x14ac:dyDescent="0.85">
      <c r="A232" s="28"/>
      <c r="B232" s="28"/>
      <c r="C232" s="29"/>
      <c r="D232" s="28"/>
      <c r="E232" s="22" t="str">
        <f>IF($B232&lt;&gt;"",(VLOOKUP($B232,マスター!$K$2:$L$12,2,FALSE)),"")</f>
        <v/>
      </c>
      <c r="F232" s="49"/>
      <c r="G232" s="22" t="str">
        <f>IF($B232&lt;&gt;"",(VLOOKUP($B232,マスター!$K$2:$M$12,3,FALSE)),"")</f>
        <v/>
      </c>
      <c r="H232" s="23">
        <f t="shared" si="6"/>
        <v>0</v>
      </c>
      <c r="I232" s="42"/>
      <c r="J232" s="23">
        <f t="shared" si="7"/>
        <v>0</v>
      </c>
    </row>
    <row r="233" spans="1:10" ht="19.95" customHeight="1" x14ac:dyDescent="0.85">
      <c r="A233" s="28"/>
      <c r="B233" s="28"/>
      <c r="C233" s="29"/>
      <c r="D233" s="28"/>
      <c r="E233" s="22" t="str">
        <f>IF($B233&lt;&gt;"",(VLOOKUP($B233,マスター!$K$2:$L$12,2,FALSE)),"")</f>
        <v/>
      </c>
      <c r="F233" s="49"/>
      <c r="G233" s="22" t="str">
        <f>IF($B233&lt;&gt;"",(VLOOKUP($B233,マスター!$K$2:$M$12,3,FALSE)),"")</f>
        <v/>
      </c>
      <c r="H233" s="23">
        <f t="shared" si="6"/>
        <v>0</v>
      </c>
      <c r="I233" s="42"/>
      <c r="J233" s="23">
        <f t="shared" si="7"/>
        <v>0</v>
      </c>
    </row>
    <row r="234" spans="1:10" ht="19.95" customHeight="1" x14ac:dyDescent="0.85">
      <c r="A234" s="28"/>
      <c r="B234" s="28"/>
      <c r="C234" s="29"/>
      <c r="D234" s="28"/>
      <c r="E234" s="22" t="str">
        <f>IF($B234&lt;&gt;"",(VLOOKUP($B234,マスター!$K$2:$L$12,2,FALSE)),"")</f>
        <v/>
      </c>
      <c r="F234" s="49"/>
      <c r="G234" s="22" t="str">
        <f>IF($B234&lt;&gt;"",(VLOOKUP($B234,マスター!$K$2:$M$12,3,FALSE)),"")</f>
        <v/>
      </c>
      <c r="H234" s="23">
        <f t="shared" si="6"/>
        <v>0</v>
      </c>
      <c r="I234" s="42"/>
      <c r="J234" s="23">
        <f t="shared" si="7"/>
        <v>0</v>
      </c>
    </row>
    <row r="235" spans="1:10" ht="19.95" customHeight="1" x14ac:dyDescent="0.85">
      <c r="A235" s="28"/>
      <c r="B235" s="28"/>
      <c r="C235" s="29"/>
      <c r="D235" s="28"/>
      <c r="E235" s="22" t="str">
        <f>IF($B235&lt;&gt;"",(VLOOKUP($B235,マスター!$K$2:$L$12,2,FALSE)),"")</f>
        <v/>
      </c>
      <c r="F235" s="49"/>
      <c r="G235" s="22" t="str">
        <f>IF($B235&lt;&gt;"",(VLOOKUP($B235,マスター!$K$2:$M$12,3,FALSE)),"")</f>
        <v/>
      </c>
      <c r="H235" s="23">
        <f t="shared" si="6"/>
        <v>0</v>
      </c>
      <c r="I235" s="42"/>
      <c r="J235" s="23">
        <f t="shared" si="7"/>
        <v>0</v>
      </c>
    </row>
    <row r="236" spans="1:10" ht="19.95" customHeight="1" x14ac:dyDescent="0.85">
      <c r="A236" s="28"/>
      <c r="B236" s="28"/>
      <c r="C236" s="29"/>
      <c r="D236" s="28"/>
      <c r="E236" s="22" t="str">
        <f>IF($B236&lt;&gt;"",(VLOOKUP($B236,マスター!$K$2:$L$12,2,FALSE)),"")</f>
        <v/>
      </c>
      <c r="F236" s="49"/>
      <c r="G236" s="22" t="str">
        <f>IF($B236&lt;&gt;"",(VLOOKUP($B236,マスター!$K$2:$M$12,3,FALSE)),"")</f>
        <v/>
      </c>
      <c r="H236" s="23">
        <f t="shared" si="6"/>
        <v>0</v>
      </c>
      <c r="I236" s="42"/>
      <c r="J236" s="23">
        <f t="shared" si="7"/>
        <v>0</v>
      </c>
    </row>
    <row r="237" spans="1:10" ht="19.95" customHeight="1" x14ac:dyDescent="0.85">
      <c r="A237" s="28"/>
      <c r="B237" s="28"/>
      <c r="C237" s="29"/>
      <c r="D237" s="28"/>
      <c r="E237" s="22" t="str">
        <f>IF($B237&lt;&gt;"",(VLOOKUP($B237,マスター!$K$2:$L$12,2,FALSE)),"")</f>
        <v/>
      </c>
      <c r="F237" s="49"/>
      <c r="G237" s="22" t="str">
        <f>IF($B237&lt;&gt;"",(VLOOKUP($B237,マスター!$K$2:$M$12,3,FALSE)),"")</f>
        <v/>
      </c>
      <c r="H237" s="23">
        <f t="shared" si="6"/>
        <v>0</v>
      </c>
      <c r="I237" s="42"/>
      <c r="J237" s="23">
        <f t="shared" si="7"/>
        <v>0</v>
      </c>
    </row>
    <row r="238" spans="1:10" ht="19.95" customHeight="1" x14ac:dyDescent="0.85">
      <c r="A238" s="28"/>
      <c r="B238" s="28"/>
      <c r="C238" s="29"/>
      <c r="D238" s="28"/>
      <c r="E238" s="22" t="str">
        <f>IF($B238&lt;&gt;"",(VLOOKUP($B238,マスター!$K$2:$L$12,2,FALSE)),"")</f>
        <v/>
      </c>
      <c r="F238" s="49"/>
      <c r="G238" s="22" t="str">
        <f>IF($B238&lt;&gt;"",(VLOOKUP($B238,マスター!$K$2:$M$12,3,FALSE)),"")</f>
        <v/>
      </c>
      <c r="H238" s="23">
        <f t="shared" si="6"/>
        <v>0</v>
      </c>
      <c r="I238" s="42"/>
      <c r="J238" s="23">
        <f t="shared" si="7"/>
        <v>0</v>
      </c>
    </row>
    <row r="239" spans="1:10" ht="19.95" customHeight="1" x14ac:dyDescent="0.85">
      <c r="A239" s="28"/>
      <c r="B239" s="28"/>
      <c r="C239" s="29"/>
      <c r="D239" s="28"/>
      <c r="E239" s="22" t="str">
        <f>IF($B239&lt;&gt;"",(VLOOKUP($B239,マスター!$K$2:$L$12,2,FALSE)),"")</f>
        <v/>
      </c>
      <c r="F239" s="49"/>
      <c r="G239" s="22" t="str">
        <f>IF($B239&lt;&gt;"",(VLOOKUP($B239,マスター!$K$2:$M$12,3,FALSE)),"")</f>
        <v/>
      </c>
      <c r="H239" s="23">
        <f t="shared" si="6"/>
        <v>0</v>
      </c>
      <c r="I239" s="42"/>
      <c r="J239" s="23">
        <f t="shared" si="7"/>
        <v>0</v>
      </c>
    </row>
    <row r="240" spans="1:10" ht="19.95" customHeight="1" x14ac:dyDescent="0.85">
      <c r="A240" s="28"/>
      <c r="B240" s="28"/>
      <c r="C240" s="29"/>
      <c r="D240" s="28"/>
      <c r="E240" s="22" t="str">
        <f>IF($B240&lt;&gt;"",(VLOOKUP($B240,マスター!$K$2:$L$12,2,FALSE)),"")</f>
        <v/>
      </c>
      <c r="F240" s="49"/>
      <c r="G240" s="22" t="str">
        <f>IF($B240&lt;&gt;"",(VLOOKUP($B240,マスター!$K$2:$M$12,3,FALSE)),"")</f>
        <v/>
      </c>
      <c r="H240" s="23">
        <f t="shared" si="6"/>
        <v>0</v>
      </c>
      <c r="I240" s="42"/>
      <c r="J240" s="23">
        <f t="shared" si="7"/>
        <v>0</v>
      </c>
    </row>
    <row r="241" spans="1:10" ht="19.95" customHeight="1" x14ac:dyDescent="0.85">
      <c r="A241" s="28"/>
      <c r="B241" s="28"/>
      <c r="C241" s="29"/>
      <c r="D241" s="28"/>
      <c r="E241" s="22" t="str">
        <f>IF($B241&lt;&gt;"",(VLOOKUP($B241,マスター!$K$2:$L$12,2,FALSE)),"")</f>
        <v/>
      </c>
      <c r="F241" s="49"/>
      <c r="G241" s="22" t="str">
        <f>IF($B241&lt;&gt;"",(VLOOKUP($B241,マスター!$K$2:$M$12,3,FALSE)),"")</f>
        <v/>
      </c>
      <c r="H241" s="23">
        <f t="shared" si="6"/>
        <v>0</v>
      </c>
      <c r="I241" s="42"/>
      <c r="J241" s="23">
        <f t="shared" si="7"/>
        <v>0</v>
      </c>
    </row>
    <row r="242" spans="1:10" ht="19.95" customHeight="1" x14ac:dyDescent="0.85">
      <c r="A242" s="28"/>
      <c r="B242" s="28"/>
      <c r="C242" s="29"/>
      <c r="D242" s="28"/>
      <c r="E242" s="22" t="str">
        <f>IF($B242&lt;&gt;"",(VLOOKUP($B242,マスター!$K$2:$L$12,2,FALSE)),"")</f>
        <v/>
      </c>
      <c r="F242" s="49"/>
      <c r="G242" s="22" t="str">
        <f>IF($B242&lt;&gt;"",(VLOOKUP($B242,マスター!$K$2:$M$12,3,FALSE)),"")</f>
        <v/>
      </c>
      <c r="H242" s="23">
        <f t="shared" si="6"/>
        <v>0</v>
      </c>
      <c r="I242" s="42"/>
      <c r="J242" s="23">
        <f t="shared" si="7"/>
        <v>0</v>
      </c>
    </row>
    <row r="243" spans="1:10" ht="19.95" customHeight="1" x14ac:dyDescent="0.85">
      <c r="A243" s="28"/>
      <c r="B243" s="28"/>
      <c r="C243" s="29"/>
      <c r="D243" s="28"/>
      <c r="E243" s="22" t="str">
        <f>IF($B243&lt;&gt;"",(VLOOKUP($B243,マスター!$K$2:$L$12,2,FALSE)),"")</f>
        <v/>
      </c>
      <c r="F243" s="49"/>
      <c r="G243" s="22" t="str">
        <f>IF($B243&lt;&gt;"",(VLOOKUP($B243,マスター!$K$2:$M$12,3,FALSE)),"")</f>
        <v/>
      </c>
      <c r="H243" s="23">
        <f t="shared" si="6"/>
        <v>0</v>
      </c>
      <c r="I243" s="42"/>
      <c r="J243" s="23">
        <f t="shared" si="7"/>
        <v>0</v>
      </c>
    </row>
    <row r="244" spans="1:10" ht="19.95" customHeight="1" x14ac:dyDescent="0.85">
      <c r="A244" s="28"/>
      <c r="B244" s="28"/>
      <c r="C244" s="29"/>
      <c r="D244" s="28"/>
      <c r="E244" s="22" t="str">
        <f>IF($B244&lt;&gt;"",(VLOOKUP($B244,マスター!$K$2:$L$12,2,FALSE)),"")</f>
        <v/>
      </c>
      <c r="F244" s="49"/>
      <c r="G244" s="22" t="str">
        <f>IF($B244&lt;&gt;"",(VLOOKUP($B244,マスター!$K$2:$M$12,3,FALSE)),"")</f>
        <v/>
      </c>
      <c r="H244" s="23">
        <f t="shared" si="6"/>
        <v>0</v>
      </c>
      <c r="I244" s="42"/>
      <c r="J244" s="23">
        <f t="shared" si="7"/>
        <v>0</v>
      </c>
    </row>
    <row r="245" spans="1:10" ht="19.95" customHeight="1" x14ac:dyDescent="0.85">
      <c r="A245" s="28"/>
      <c r="B245" s="28"/>
      <c r="C245" s="29"/>
      <c r="D245" s="28"/>
      <c r="E245" s="22" t="str">
        <f>IF($B245&lt;&gt;"",(VLOOKUP($B245,マスター!$K$2:$L$12,2,FALSE)),"")</f>
        <v/>
      </c>
      <c r="F245" s="49"/>
      <c r="G245" s="22" t="str">
        <f>IF($B245&lt;&gt;"",(VLOOKUP($B245,マスター!$K$2:$M$12,3,FALSE)),"")</f>
        <v/>
      </c>
      <c r="H245" s="23">
        <f t="shared" si="6"/>
        <v>0</v>
      </c>
      <c r="I245" s="42"/>
      <c r="J245" s="23">
        <f t="shared" si="7"/>
        <v>0</v>
      </c>
    </row>
    <row r="246" spans="1:10" ht="19.95" customHeight="1" x14ac:dyDescent="0.85">
      <c r="A246" s="28"/>
      <c r="B246" s="28"/>
      <c r="C246" s="29"/>
      <c r="D246" s="28"/>
      <c r="E246" s="22" t="str">
        <f>IF($B246&lt;&gt;"",(VLOOKUP($B246,マスター!$K$2:$L$12,2,FALSE)),"")</f>
        <v/>
      </c>
      <c r="F246" s="49"/>
      <c r="G246" s="22" t="str">
        <f>IF($B246&lt;&gt;"",(VLOOKUP($B246,マスター!$K$2:$M$12,3,FALSE)),"")</f>
        <v/>
      </c>
      <c r="H246" s="23">
        <f t="shared" si="6"/>
        <v>0</v>
      </c>
      <c r="I246" s="42"/>
      <c r="J246" s="23">
        <f t="shared" si="7"/>
        <v>0</v>
      </c>
    </row>
    <row r="247" spans="1:10" ht="19.95" customHeight="1" x14ac:dyDescent="0.85">
      <c r="A247" s="28"/>
      <c r="B247" s="28"/>
      <c r="C247" s="29"/>
      <c r="D247" s="28"/>
      <c r="E247" s="22" t="str">
        <f>IF($B247&lt;&gt;"",(VLOOKUP($B247,マスター!$K$2:$L$12,2,FALSE)),"")</f>
        <v/>
      </c>
      <c r="F247" s="49"/>
      <c r="G247" s="22" t="str">
        <f>IF($B247&lt;&gt;"",(VLOOKUP($B247,マスター!$K$2:$M$12,3,FALSE)),"")</f>
        <v/>
      </c>
      <c r="H247" s="23">
        <f t="shared" si="6"/>
        <v>0</v>
      </c>
      <c r="I247" s="42"/>
      <c r="J247" s="23">
        <f t="shared" si="7"/>
        <v>0</v>
      </c>
    </row>
    <row r="248" spans="1:10" ht="19.95" customHeight="1" x14ac:dyDescent="0.85">
      <c r="A248" s="28"/>
      <c r="B248" s="28"/>
      <c r="C248" s="29"/>
      <c r="D248" s="28"/>
      <c r="E248" s="22" t="str">
        <f>IF($B248&lt;&gt;"",(VLOOKUP($B248,マスター!$K$2:$L$12,2,FALSE)),"")</f>
        <v/>
      </c>
      <c r="F248" s="49"/>
      <c r="G248" s="22" t="str">
        <f>IF($B248&lt;&gt;"",(VLOOKUP($B248,マスター!$K$2:$M$12,3,FALSE)),"")</f>
        <v/>
      </c>
      <c r="H248" s="23">
        <f t="shared" si="6"/>
        <v>0</v>
      </c>
      <c r="I248" s="42"/>
      <c r="J248" s="23">
        <f t="shared" si="7"/>
        <v>0</v>
      </c>
    </row>
    <row r="249" spans="1:10" ht="19.95" customHeight="1" x14ac:dyDescent="0.85">
      <c r="A249" s="28"/>
      <c r="B249" s="28"/>
      <c r="C249" s="29"/>
      <c r="D249" s="28"/>
      <c r="E249" s="22" t="str">
        <f>IF($B249&lt;&gt;"",(VLOOKUP($B249,マスター!$K$2:$L$12,2,FALSE)),"")</f>
        <v/>
      </c>
      <c r="F249" s="49"/>
      <c r="G249" s="22" t="str">
        <f>IF($B249&lt;&gt;"",(VLOOKUP($B249,マスター!$K$2:$M$12,3,FALSE)),"")</f>
        <v/>
      </c>
      <c r="H249" s="23">
        <f t="shared" si="6"/>
        <v>0</v>
      </c>
      <c r="I249" s="42"/>
      <c r="J249" s="23">
        <f t="shared" si="7"/>
        <v>0</v>
      </c>
    </row>
    <row r="250" spans="1:10" ht="19.95" customHeight="1" x14ac:dyDescent="0.85">
      <c r="A250" s="28"/>
      <c r="B250" s="28"/>
      <c r="C250" s="29"/>
      <c r="D250" s="28"/>
      <c r="E250" s="22" t="str">
        <f>IF($B250&lt;&gt;"",(VLOOKUP($B250,マスター!$K$2:$L$12,2,FALSE)),"")</f>
        <v/>
      </c>
      <c r="F250" s="49"/>
      <c r="G250" s="22" t="str">
        <f>IF($B250&lt;&gt;"",(VLOOKUP($B250,マスター!$K$2:$M$12,3,FALSE)),"")</f>
        <v/>
      </c>
      <c r="H250" s="23">
        <f t="shared" si="6"/>
        <v>0</v>
      </c>
      <c r="I250" s="42"/>
      <c r="J250" s="23">
        <f t="shared" si="7"/>
        <v>0</v>
      </c>
    </row>
    <row r="251" spans="1:10" ht="19.95" customHeight="1" x14ac:dyDescent="0.85">
      <c r="A251" s="28"/>
      <c r="B251" s="28"/>
      <c r="C251" s="29"/>
      <c r="D251" s="28"/>
      <c r="E251" s="22" t="str">
        <f>IF($B251&lt;&gt;"",(VLOOKUP($B251,マスター!$K$2:$L$12,2,FALSE)),"")</f>
        <v/>
      </c>
      <c r="F251" s="49"/>
      <c r="G251" s="22" t="str">
        <f>IF($B251&lt;&gt;"",(VLOOKUP($B251,マスター!$K$2:$M$12,3,FALSE)),"")</f>
        <v/>
      </c>
      <c r="H251" s="23">
        <f t="shared" si="6"/>
        <v>0</v>
      </c>
      <c r="I251" s="42"/>
      <c r="J251" s="23">
        <f t="shared" si="7"/>
        <v>0</v>
      </c>
    </row>
    <row r="252" spans="1:10" ht="19.95" customHeight="1" x14ac:dyDescent="0.85">
      <c r="A252" s="28"/>
      <c r="B252" s="28"/>
      <c r="C252" s="29"/>
      <c r="D252" s="28"/>
      <c r="E252" s="22" t="str">
        <f>IF($B252&lt;&gt;"",(VLOOKUP($B252,マスター!$K$2:$L$12,2,FALSE)),"")</f>
        <v/>
      </c>
      <c r="F252" s="49"/>
      <c r="G252" s="22" t="str">
        <f>IF($B252&lt;&gt;"",(VLOOKUP($B252,マスター!$K$2:$M$12,3,FALSE)),"")</f>
        <v/>
      </c>
      <c r="H252" s="23">
        <f t="shared" si="6"/>
        <v>0</v>
      </c>
      <c r="I252" s="42"/>
      <c r="J252" s="23">
        <f t="shared" si="7"/>
        <v>0</v>
      </c>
    </row>
    <row r="253" spans="1:10" ht="19.95" customHeight="1" x14ac:dyDescent="0.85">
      <c r="A253" s="28"/>
      <c r="B253" s="28"/>
      <c r="C253" s="29"/>
      <c r="D253" s="28"/>
      <c r="E253" s="22" t="str">
        <f>IF($B253&lt;&gt;"",(VLOOKUP($B253,マスター!$K$2:$L$12,2,FALSE)),"")</f>
        <v/>
      </c>
      <c r="F253" s="49"/>
      <c r="G253" s="22" t="str">
        <f>IF($B253&lt;&gt;"",(VLOOKUP($B253,マスター!$K$2:$M$12,3,FALSE)),"")</f>
        <v/>
      </c>
      <c r="H253" s="23">
        <f t="shared" si="6"/>
        <v>0</v>
      </c>
      <c r="I253" s="42"/>
      <c r="J253" s="23">
        <f t="shared" si="7"/>
        <v>0</v>
      </c>
    </row>
    <row r="254" spans="1:10" ht="19.95" customHeight="1" x14ac:dyDescent="0.85">
      <c r="A254" s="28"/>
      <c r="B254" s="28"/>
      <c r="C254" s="29"/>
      <c r="D254" s="28"/>
      <c r="E254" s="22" t="str">
        <f>IF($B254&lt;&gt;"",(VLOOKUP($B254,マスター!$K$2:$L$12,2,FALSE)),"")</f>
        <v/>
      </c>
      <c r="F254" s="49"/>
      <c r="G254" s="22" t="str">
        <f>IF($B254&lt;&gt;"",(VLOOKUP($B254,マスター!$K$2:$M$12,3,FALSE)),"")</f>
        <v/>
      </c>
      <c r="H254" s="23">
        <f t="shared" si="6"/>
        <v>0</v>
      </c>
      <c r="I254" s="42"/>
      <c r="J254" s="23">
        <f t="shared" si="7"/>
        <v>0</v>
      </c>
    </row>
    <row r="255" spans="1:10" ht="19.95" customHeight="1" x14ac:dyDescent="0.85">
      <c r="A255" s="28"/>
      <c r="B255" s="28"/>
      <c r="C255" s="29"/>
      <c r="D255" s="28"/>
      <c r="E255" s="22" t="str">
        <f>IF($B255&lt;&gt;"",(VLOOKUP($B255,マスター!$K$2:$L$12,2,FALSE)),"")</f>
        <v/>
      </c>
      <c r="F255" s="49"/>
      <c r="G255" s="22" t="str">
        <f>IF($B255&lt;&gt;"",(VLOOKUP($B255,マスター!$K$2:$M$12,3,FALSE)),"")</f>
        <v/>
      </c>
      <c r="H255" s="23">
        <f t="shared" si="6"/>
        <v>0</v>
      </c>
      <c r="I255" s="42"/>
      <c r="J255" s="23">
        <f t="shared" si="7"/>
        <v>0</v>
      </c>
    </row>
    <row r="256" spans="1:10" ht="19.95" customHeight="1" x14ac:dyDescent="0.85">
      <c r="A256" s="28"/>
      <c r="B256" s="28"/>
      <c r="C256" s="29"/>
      <c r="D256" s="28"/>
      <c r="E256" s="22" t="str">
        <f>IF($B256&lt;&gt;"",(VLOOKUP($B256,マスター!$K$2:$L$12,2,FALSE)),"")</f>
        <v/>
      </c>
      <c r="F256" s="49"/>
      <c r="G256" s="22" t="str">
        <f>IF($B256&lt;&gt;"",(VLOOKUP($B256,マスター!$K$2:$M$12,3,FALSE)),"")</f>
        <v/>
      </c>
      <c r="H256" s="23">
        <f t="shared" si="6"/>
        <v>0</v>
      </c>
      <c r="I256" s="42"/>
      <c r="J256" s="23">
        <f t="shared" si="7"/>
        <v>0</v>
      </c>
    </row>
    <row r="257" spans="1:10" ht="19.95" customHeight="1" x14ac:dyDescent="0.85">
      <c r="A257" s="28"/>
      <c r="B257" s="28"/>
      <c r="C257" s="29"/>
      <c r="D257" s="28"/>
      <c r="E257" s="22" t="str">
        <f>IF($B257&lt;&gt;"",(VLOOKUP($B257,マスター!$K$2:$L$12,2,FALSE)),"")</f>
        <v/>
      </c>
      <c r="F257" s="49"/>
      <c r="G257" s="22" t="str">
        <f>IF($B257&lt;&gt;"",(VLOOKUP($B257,マスター!$K$2:$M$12,3,FALSE)),"")</f>
        <v/>
      </c>
      <c r="H257" s="23">
        <f t="shared" si="6"/>
        <v>0</v>
      </c>
      <c r="I257" s="42"/>
      <c r="J257" s="23">
        <f t="shared" si="7"/>
        <v>0</v>
      </c>
    </row>
    <row r="258" spans="1:10" ht="19.95" customHeight="1" x14ac:dyDescent="0.85">
      <c r="A258" s="28"/>
      <c r="B258" s="28"/>
      <c r="C258" s="29"/>
      <c r="D258" s="28"/>
      <c r="E258" s="22" t="str">
        <f>IF($B258&lt;&gt;"",(VLOOKUP($B258,マスター!$K$2:$L$12,2,FALSE)),"")</f>
        <v/>
      </c>
      <c r="F258" s="49"/>
      <c r="G258" s="22" t="str">
        <f>IF($B258&lt;&gt;"",(VLOOKUP($B258,マスター!$K$2:$M$12,3,FALSE)),"")</f>
        <v/>
      </c>
      <c r="H258" s="23">
        <f t="shared" si="6"/>
        <v>0</v>
      </c>
      <c r="I258" s="42"/>
      <c r="J258" s="23">
        <f t="shared" si="7"/>
        <v>0</v>
      </c>
    </row>
    <row r="259" spans="1:10" ht="19.95" customHeight="1" x14ac:dyDescent="0.85">
      <c r="A259" s="28"/>
      <c r="B259" s="28"/>
      <c r="C259" s="29"/>
      <c r="D259" s="28"/>
      <c r="E259" s="22" t="str">
        <f>IF($B259&lt;&gt;"",(VLOOKUP($B259,マスター!$K$2:$L$12,2,FALSE)),"")</f>
        <v/>
      </c>
      <c r="F259" s="49"/>
      <c r="G259" s="22" t="str">
        <f>IF($B259&lt;&gt;"",(VLOOKUP($B259,マスター!$K$2:$M$12,3,FALSE)),"")</f>
        <v/>
      </c>
      <c r="H259" s="23">
        <f t="shared" si="6"/>
        <v>0</v>
      </c>
      <c r="I259" s="42"/>
      <c r="J259" s="23">
        <f t="shared" si="7"/>
        <v>0</v>
      </c>
    </row>
  </sheetData>
  <sheetProtection algorithmName="SHA-512" hashValue="5adpgO8s3p8AHmJbhVTt4I4hC3Dpt8ckANTgYMP18r01xAxo9Tr/8NOM38KOAokndgkEhgHPJK5SlPM96/Tf/Q==" saltValue="Nwzd6x5ksR3A4/bp+lYm4A==" spinCount="100000" sheet="1" objects="1" scenarios="1"/>
  <mergeCells count="10">
    <mergeCell ref="D8:E8"/>
    <mergeCell ref="F8:G8"/>
    <mergeCell ref="D9:E9"/>
    <mergeCell ref="F9:G9"/>
    <mergeCell ref="A1:J1"/>
    <mergeCell ref="A2:J2"/>
    <mergeCell ref="D5:E5"/>
    <mergeCell ref="F5:G5"/>
    <mergeCell ref="D6:E6"/>
    <mergeCell ref="F6:G6"/>
  </mergeCells>
  <phoneticPr fontId="1"/>
  <dataValidations count="2">
    <dataValidation type="list" allowBlank="1" showInputMessage="1" showErrorMessage="1" sqref="B10:B259" xr:uid="{868F52F8-25B4-495F-B371-D0F9802895CE}">
      <formula1>INDIRECT($A10)</formula1>
    </dataValidation>
    <dataValidation type="list" allowBlank="1" showInputMessage="1" showErrorMessage="1" sqref="A10:A259" xr:uid="{867870CB-4386-41FD-9F10-AACF0F99170E}">
      <formula1>商品</formula1>
    </dataValidation>
  </dataValidations>
  <printOptions horizontalCentered="1"/>
  <pageMargins left="0.59055118110236227" right="0.39370078740157483" top="0.59055118110236227" bottom="0.59055118110236227" header="0.31496062992125984" footer="0.31496062992125984"/>
  <pageSetup paperSize="9" scale="89" fitToHeight="0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4A978-6DD6-4E13-95A1-F9F01EE4BD49}">
  <sheetPr>
    <pageSetUpPr fitToPage="1"/>
  </sheetPr>
  <dimension ref="A1:K259"/>
  <sheetViews>
    <sheetView showGridLines="0" workbookViewId="0">
      <pane ySplit="9" topLeftCell="A10" activePane="bottomLeft" state="frozen"/>
      <selection activeCell="M17" sqref="M17"/>
      <selection pane="bottomLeft" sqref="A1:K1"/>
    </sheetView>
  </sheetViews>
  <sheetFormatPr defaultRowHeight="17.7" x14ac:dyDescent="0.85"/>
  <cols>
    <col min="1" max="1" width="8.37890625" customWidth="1"/>
    <col min="2" max="2" width="11" bestFit="1" customWidth="1"/>
    <col min="3" max="3" width="9" customWidth="1"/>
    <col min="4" max="4" width="6.1875" customWidth="1"/>
    <col min="5" max="5" width="3.09375" bestFit="1" customWidth="1"/>
    <col min="6" max="6" width="9.1875" bestFit="1" customWidth="1"/>
    <col min="7" max="7" width="7.7109375" style="43" customWidth="1"/>
    <col min="8" max="8" width="4.09375" bestFit="1" customWidth="1"/>
    <col min="9" max="9" width="12.7109375" customWidth="1"/>
    <col min="10" max="10" width="9.1875" style="19" customWidth="1"/>
    <col min="11" max="11" width="12.7109375" style="1" customWidth="1"/>
  </cols>
  <sheetData>
    <row r="1" spans="1:11" s="66" customFormat="1" ht="25.05" customHeight="1" x14ac:dyDescent="0.85">
      <c r="A1" s="153" t="s">
        <v>131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15" customHeight="1" x14ac:dyDescent="0.85">
      <c r="A2" s="1" t="s">
        <v>135</v>
      </c>
    </row>
    <row r="3" spans="1:11" ht="15" customHeight="1" x14ac:dyDescent="0.85">
      <c r="A3" s="1" t="s">
        <v>143</v>
      </c>
    </row>
    <row r="4" spans="1:11" s="1" customFormat="1" ht="10.199999999999999" customHeight="1" thickBot="1" x14ac:dyDescent="0.9">
      <c r="G4" s="44"/>
      <c r="J4" s="19"/>
    </row>
    <row r="5" spans="1:11" s="1" customFormat="1" ht="19.95" customHeight="1" thickTop="1" thickBot="1" x14ac:dyDescent="0.9">
      <c r="D5" s="160" t="s">
        <v>137</v>
      </c>
      <c r="E5" s="161"/>
      <c r="F5" s="162"/>
      <c r="G5" s="157" t="s">
        <v>110</v>
      </c>
      <c r="H5" s="157"/>
      <c r="I5" s="54">
        <f>SUM(買取依頼書①!H6,買取依頼書②!I6,買取依頼書③!H6)</f>
        <v>0</v>
      </c>
      <c r="J5" s="53" t="s">
        <v>112</v>
      </c>
      <c r="K5" s="55">
        <f>SUM(買取依頼書①!J6,買取依頼書②!K6,買取依頼書③!J6)</f>
        <v>0</v>
      </c>
    </row>
    <row r="6" spans="1:11" s="1" customFormat="1" ht="19.95" customHeight="1" thickTop="1" thickBot="1" x14ac:dyDescent="0.9">
      <c r="D6" s="163" t="s">
        <v>111</v>
      </c>
      <c r="E6" s="164"/>
      <c r="F6" s="165"/>
      <c r="G6" s="159" t="s">
        <v>67</v>
      </c>
      <c r="H6" s="159"/>
      <c r="I6" s="54">
        <f>SUM(I10:I259)</f>
        <v>0</v>
      </c>
      <c r="J6" s="56" t="s">
        <v>66</v>
      </c>
      <c r="K6" s="55">
        <f>SUM(K10:K259)</f>
        <v>0</v>
      </c>
    </row>
    <row r="7" spans="1:11" s="1" customFormat="1" ht="10.199999999999999" customHeight="1" thickTop="1" x14ac:dyDescent="0.85">
      <c r="D7" s="3"/>
      <c r="E7" s="3"/>
      <c r="G7" s="45"/>
      <c r="H7" s="3"/>
      <c r="J7" s="20"/>
    </row>
    <row r="8" spans="1:11" ht="49.2" x14ac:dyDescent="0.85">
      <c r="A8" s="5"/>
      <c r="B8" s="5"/>
      <c r="C8" s="5" t="s">
        <v>98</v>
      </c>
      <c r="D8" s="149" t="s">
        <v>99</v>
      </c>
      <c r="E8" s="150"/>
      <c r="F8" s="5" t="s">
        <v>26</v>
      </c>
      <c r="G8" s="149" t="s">
        <v>65</v>
      </c>
      <c r="H8" s="150"/>
      <c r="I8" s="2"/>
      <c r="J8" s="5" t="s">
        <v>101</v>
      </c>
      <c r="K8" s="5"/>
    </row>
    <row r="9" spans="1:11" x14ac:dyDescent="0.85">
      <c r="A9" s="6" t="s">
        <v>19</v>
      </c>
      <c r="B9" s="6" t="s">
        <v>1</v>
      </c>
      <c r="C9" s="6" t="s">
        <v>15</v>
      </c>
      <c r="D9" s="151" t="s">
        <v>16</v>
      </c>
      <c r="E9" s="152"/>
      <c r="F9" s="6" t="s">
        <v>25</v>
      </c>
      <c r="G9" s="151" t="s">
        <v>17</v>
      </c>
      <c r="H9" s="152"/>
      <c r="I9" s="6" t="s">
        <v>18</v>
      </c>
      <c r="J9" s="21" t="s">
        <v>102</v>
      </c>
      <c r="K9" s="6" t="s">
        <v>63</v>
      </c>
    </row>
    <row r="10" spans="1:11" ht="18.75" customHeight="1" x14ac:dyDescent="0.85">
      <c r="A10" s="24"/>
      <c r="B10" s="46"/>
      <c r="C10" s="29"/>
      <c r="D10" s="28"/>
      <c r="E10" s="22" t="s">
        <v>12</v>
      </c>
      <c r="F10" s="169">
        <f>C10*D10+C11*D11+C12*D12+C13*D13+C14*D14</f>
        <v>0</v>
      </c>
      <c r="G10" s="172"/>
      <c r="H10" s="24"/>
      <c r="I10" s="166">
        <f>F10*G10</f>
        <v>0</v>
      </c>
      <c r="J10" s="175"/>
      <c r="K10" s="166">
        <f>ROUNDDOWN(ROUNDDOWN(F10*J10,4)*G10,0)</f>
        <v>0</v>
      </c>
    </row>
    <row r="11" spans="1:11" x14ac:dyDescent="0.85">
      <c r="A11" s="25"/>
      <c r="B11" s="47"/>
      <c r="C11" s="29"/>
      <c r="D11" s="28"/>
      <c r="E11" s="22" t="s">
        <v>12</v>
      </c>
      <c r="F11" s="170"/>
      <c r="G11" s="173"/>
      <c r="H11" s="25"/>
      <c r="I11" s="167"/>
      <c r="J11" s="176"/>
      <c r="K11" s="167"/>
    </row>
    <row r="12" spans="1:11" x14ac:dyDescent="0.85">
      <c r="A12" s="25" t="s">
        <v>0</v>
      </c>
      <c r="B12" s="25" t="s">
        <v>3</v>
      </c>
      <c r="C12" s="29"/>
      <c r="D12" s="28"/>
      <c r="E12" s="22" t="s">
        <v>12</v>
      </c>
      <c r="F12" s="170"/>
      <c r="G12" s="173"/>
      <c r="H12" s="25" t="s">
        <v>13</v>
      </c>
      <c r="I12" s="167"/>
      <c r="J12" s="176"/>
      <c r="K12" s="167"/>
    </row>
    <row r="13" spans="1:11" x14ac:dyDescent="0.85">
      <c r="A13" s="25"/>
      <c r="B13" s="47"/>
      <c r="C13" s="29"/>
      <c r="D13" s="28"/>
      <c r="E13" s="22" t="s">
        <v>12</v>
      </c>
      <c r="F13" s="170"/>
      <c r="G13" s="173"/>
      <c r="H13" s="25"/>
      <c r="I13" s="167"/>
      <c r="J13" s="176"/>
      <c r="K13" s="167"/>
    </row>
    <row r="14" spans="1:11" x14ac:dyDescent="0.85">
      <c r="A14" s="26"/>
      <c r="B14" s="48"/>
      <c r="C14" s="29"/>
      <c r="D14" s="28"/>
      <c r="E14" s="22" t="s">
        <v>12</v>
      </c>
      <c r="F14" s="171"/>
      <c r="G14" s="174"/>
      <c r="H14" s="26"/>
      <c r="I14" s="168"/>
      <c r="J14" s="177"/>
      <c r="K14" s="168"/>
    </row>
    <row r="15" spans="1:11" x14ac:dyDescent="0.85">
      <c r="A15" s="24"/>
      <c r="B15" s="46"/>
      <c r="C15" s="29"/>
      <c r="D15" s="28"/>
      <c r="E15" s="22" t="s">
        <v>12</v>
      </c>
      <c r="F15" s="169">
        <f>C15*D15+C16*D16+C17*D17+C18*D18+C19*D19</f>
        <v>0</v>
      </c>
      <c r="G15" s="172"/>
      <c r="H15" s="24"/>
      <c r="I15" s="166">
        <f>F15*G15</f>
        <v>0</v>
      </c>
      <c r="J15" s="175"/>
      <c r="K15" s="166">
        <f>ROUNDDOWN(ROUNDDOWN(F15*J15,4)*G15,0)</f>
        <v>0</v>
      </c>
    </row>
    <row r="16" spans="1:11" x14ac:dyDescent="0.85">
      <c r="A16" s="25"/>
      <c r="B16" s="47"/>
      <c r="C16" s="29"/>
      <c r="D16" s="28"/>
      <c r="E16" s="22" t="s">
        <v>12</v>
      </c>
      <c r="F16" s="170"/>
      <c r="G16" s="173"/>
      <c r="H16" s="25"/>
      <c r="I16" s="167"/>
      <c r="J16" s="176"/>
      <c r="K16" s="167"/>
    </row>
    <row r="17" spans="1:11" x14ac:dyDescent="0.85">
      <c r="A17" s="25" t="s">
        <v>0</v>
      </c>
      <c r="B17" s="25" t="s">
        <v>3</v>
      </c>
      <c r="C17" s="29"/>
      <c r="D17" s="28"/>
      <c r="E17" s="22" t="s">
        <v>12</v>
      </c>
      <c r="F17" s="170"/>
      <c r="G17" s="173"/>
      <c r="H17" s="25" t="s">
        <v>13</v>
      </c>
      <c r="I17" s="167"/>
      <c r="J17" s="176"/>
      <c r="K17" s="167"/>
    </row>
    <row r="18" spans="1:11" x14ac:dyDescent="0.85">
      <c r="A18" s="25"/>
      <c r="B18" s="47"/>
      <c r="C18" s="29"/>
      <c r="D18" s="28"/>
      <c r="E18" s="22" t="s">
        <v>12</v>
      </c>
      <c r="F18" s="170"/>
      <c r="G18" s="173"/>
      <c r="H18" s="25"/>
      <c r="I18" s="167"/>
      <c r="J18" s="176"/>
      <c r="K18" s="167"/>
    </row>
    <row r="19" spans="1:11" x14ac:dyDescent="0.85">
      <c r="A19" s="26"/>
      <c r="B19" s="48"/>
      <c r="C19" s="29"/>
      <c r="D19" s="28"/>
      <c r="E19" s="22" t="s">
        <v>12</v>
      </c>
      <c r="F19" s="171"/>
      <c r="G19" s="174"/>
      <c r="H19" s="26"/>
      <c r="I19" s="168"/>
      <c r="J19" s="177"/>
      <c r="K19" s="168"/>
    </row>
    <row r="20" spans="1:11" x14ac:dyDescent="0.85">
      <c r="A20" s="24"/>
      <c r="B20" s="46"/>
      <c r="C20" s="29"/>
      <c r="D20" s="28"/>
      <c r="E20" s="22" t="s">
        <v>12</v>
      </c>
      <c r="F20" s="169">
        <f>C20*D20+C21*D21+C22*D22+C23*D23+C24*D24</f>
        <v>0</v>
      </c>
      <c r="G20" s="172"/>
      <c r="H20" s="24"/>
      <c r="I20" s="166">
        <f>F20*G20</f>
        <v>0</v>
      </c>
      <c r="J20" s="175"/>
      <c r="K20" s="166">
        <f>ROUNDDOWN(ROUNDDOWN(F20*J20,4)*G20,0)</f>
        <v>0</v>
      </c>
    </row>
    <row r="21" spans="1:11" x14ac:dyDescent="0.85">
      <c r="A21" s="25"/>
      <c r="B21" s="47"/>
      <c r="C21" s="29"/>
      <c r="D21" s="28"/>
      <c r="E21" s="22" t="s">
        <v>12</v>
      </c>
      <c r="F21" s="170"/>
      <c r="G21" s="173"/>
      <c r="H21" s="25"/>
      <c r="I21" s="167"/>
      <c r="J21" s="176"/>
      <c r="K21" s="167"/>
    </row>
    <row r="22" spans="1:11" x14ac:dyDescent="0.85">
      <c r="A22" s="25" t="s">
        <v>0</v>
      </c>
      <c r="B22" s="25" t="s">
        <v>3</v>
      </c>
      <c r="C22" s="29"/>
      <c r="D22" s="28"/>
      <c r="E22" s="22" t="s">
        <v>12</v>
      </c>
      <c r="F22" s="170"/>
      <c r="G22" s="173"/>
      <c r="H22" s="25" t="s">
        <v>13</v>
      </c>
      <c r="I22" s="167"/>
      <c r="J22" s="176"/>
      <c r="K22" s="167"/>
    </row>
    <row r="23" spans="1:11" x14ac:dyDescent="0.85">
      <c r="A23" s="25"/>
      <c r="B23" s="47"/>
      <c r="C23" s="29"/>
      <c r="D23" s="28"/>
      <c r="E23" s="22" t="s">
        <v>12</v>
      </c>
      <c r="F23" s="170"/>
      <c r="G23" s="173"/>
      <c r="H23" s="25"/>
      <c r="I23" s="167"/>
      <c r="J23" s="176"/>
      <c r="K23" s="167"/>
    </row>
    <row r="24" spans="1:11" x14ac:dyDescent="0.85">
      <c r="A24" s="26"/>
      <c r="B24" s="48"/>
      <c r="C24" s="29"/>
      <c r="D24" s="28"/>
      <c r="E24" s="22" t="s">
        <v>12</v>
      </c>
      <c r="F24" s="171"/>
      <c r="G24" s="174"/>
      <c r="H24" s="26"/>
      <c r="I24" s="168"/>
      <c r="J24" s="177"/>
      <c r="K24" s="168"/>
    </row>
    <row r="25" spans="1:11" x14ac:dyDescent="0.85">
      <c r="A25" s="24"/>
      <c r="B25" s="46"/>
      <c r="C25" s="29"/>
      <c r="D25" s="28"/>
      <c r="E25" s="22" t="s">
        <v>12</v>
      </c>
      <c r="F25" s="169">
        <f>C25*D25+C26*D26+C27*D27+C28*D28+C29*D29</f>
        <v>0</v>
      </c>
      <c r="G25" s="172"/>
      <c r="H25" s="24"/>
      <c r="I25" s="166">
        <f>F25*G25</f>
        <v>0</v>
      </c>
      <c r="J25" s="175"/>
      <c r="K25" s="166">
        <f>ROUNDDOWN(ROUNDDOWN(F25*J25,4)*G25,0)</f>
        <v>0</v>
      </c>
    </row>
    <row r="26" spans="1:11" x14ac:dyDescent="0.85">
      <c r="A26" s="25"/>
      <c r="B26" s="47"/>
      <c r="C26" s="29"/>
      <c r="D26" s="28"/>
      <c r="E26" s="22" t="s">
        <v>12</v>
      </c>
      <c r="F26" s="170"/>
      <c r="G26" s="173"/>
      <c r="H26" s="25"/>
      <c r="I26" s="167"/>
      <c r="J26" s="176"/>
      <c r="K26" s="167"/>
    </row>
    <row r="27" spans="1:11" x14ac:dyDescent="0.85">
      <c r="A27" s="25" t="s">
        <v>0</v>
      </c>
      <c r="B27" s="25" t="s">
        <v>3</v>
      </c>
      <c r="C27" s="29"/>
      <c r="D27" s="28"/>
      <c r="E27" s="22" t="s">
        <v>12</v>
      </c>
      <c r="F27" s="170"/>
      <c r="G27" s="173"/>
      <c r="H27" s="25" t="s">
        <v>13</v>
      </c>
      <c r="I27" s="167"/>
      <c r="J27" s="176"/>
      <c r="K27" s="167"/>
    </row>
    <row r="28" spans="1:11" x14ac:dyDescent="0.85">
      <c r="A28" s="25"/>
      <c r="B28" s="47"/>
      <c r="C28" s="29"/>
      <c r="D28" s="28"/>
      <c r="E28" s="22" t="s">
        <v>12</v>
      </c>
      <c r="F28" s="170"/>
      <c r="G28" s="173"/>
      <c r="H28" s="25"/>
      <c r="I28" s="167"/>
      <c r="J28" s="176"/>
      <c r="K28" s="167"/>
    </row>
    <row r="29" spans="1:11" x14ac:dyDescent="0.85">
      <c r="A29" s="26"/>
      <c r="B29" s="48"/>
      <c r="C29" s="29"/>
      <c r="D29" s="28"/>
      <c r="E29" s="22" t="s">
        <v>12</v>
      </c>
      <c r="F29" s="171"/>
      <c r="G29" s="174"/>
      <c r="H29" s="26"/>
      <c r="I29" s="168"/>
      <c r="J29" s="177"/>
      <c r="K29" s="168"/>
    </row>
    <row r="30" spans="1:11" x14ac:dyDescent="0.85">
      <c r="A30" s="24"/>
      <c r="B30" s="46"/>
      <c r="C30" s="29"/>
      <c r="D30" s="28"/>
      <c r="E30" s="22" t="s">
        <v>12</v>
      </c>
      <c r="F30" s="169">
        <f>C30*D30+C31*D31+C32*D32+C33*D33+C34*D34</f>
        <v>0</v>
      </c>
      <c r="G30" s="172"/>
      <c r="H30" s="24"/>
      <c r="I30" s="166">
        <f>F30*G30</f>
        <v>0</v>
      </c>
      <c r="J30" s="175"/>
      <c r="K30" s="166">
        <f>ROUNDDOWN(ROUNDDOWN(F30*J30,4)*G30,0)</f>
        <v>0</v>
      </c>
    </row>
    <row r="31" spans="1:11" x14ac:dyDescent="0.85">
      <c r="A31" s="25"/>
      <c r="B31" s="47"/>
      <c r="C31" s="29"/>
      <c r="D31" s="28"/>
      <c r="E31" s="22" t="s">
        <v>12</v>
      </c>
      <c r="F31" s="170"/>
      <c r="G31" s="173"/>
      <c r="H31" s="25"/>
      <c r="I31" s="167"/>
      <c r="J31" s="176"/>
      <c r="K31" s="167"/>
    </row>
    <row r="32" spans="1:11" x14ac:dyDescent="0.85">
      <c r="A32" s="25" t="s">
        <v>0</v>
      </c>
      <c r="B32" s="25" t="s">
        <v>3</v>
      </c>
      <c r="C32" s="29"/>
      <c r="D32" s="28"/>
      <c r="E32" s="22" t="s">
        <v>12</v>
      </c>
      <c r="F32" s="170"/>
      <c r="G32" s="173"/>
      <c r="H32" s="25" t="s">
        <v>13</v>
      </c>
      <c r="I32" s="167"/>
      <c r="J32" s="176"/>
      <c r="K32" s="167"/>
    </row>
    <row r="33" spans="1:11" x14ac:dyDescent="0.85">
      <c r="A33" s="25"/>
      <c r="B33" s="47"/>
      <c r="C33" s="29"/>
      <c r="D33" s="28"/>
      <c r="E33" s="22" t="s">
        <v>12</v>
      </c>
      <c r="F33" s="170"/>
      <c r="G33" s="173"/>
      <c r="H33" s="25"/>
      <c r="I33" s="167"/>
      <c r="J33" s="176"/>
      <c r="K33" s="167"/>
    </row>
    <row r="34" spans="1:11" x14ac:dyDescent="0.85">
      <c r="A34" s="26"/>
      <c r="B34" s="48"/>
      <c r="C34" s="29"/>
      <c r="D34" s="28"/>
      <c r="E34" s="22" t="s">
        <v>12</v>
      </c>
      <c r="F34" s="171"/>
      <c r="G34" s="174"/>
      <c r="H34" s="26"/>
      <c r="I34" s="168"/>
      <c r="J34" s="177"/>
      <c r="K34" s="168"/>
    </row>
    <row r="35" spans="1:11" x14ac:dyDescent="0.85">
      <c r="A35" s="24"/>
      <c r="B35" s="46"/>
      <c r="C35" s="29"/>
      <c r="D35" s="28"/>
      <c r="E35" s="22" t="s">
        <v>12</v>
      </c>
      <c r="F35" s="169">
        <f>C35*D35+C36*D36+C37*D37+C38*D38+C39*D39</f>
        <v>0</v>
      </c>
      <c r="G35" s="172"/>
      <c r="H35" s="24"/>
      <c r="I35" s="166">
        <f>F35*G35</f>
        <v>0</v>
      </c>
      <c r="J35" s="175"/>
      <c r="K35" s="166">
        <f>ROUNDDOWN(ROUNDDOWN(F35*J35,4)*G35,0)</f>
        <v>0</v>
      </c>
    </row>
    <row r="36" spans="1:11" x14ac:dyDescent="0.85">
      <c r="A36" s="25"/>
      <c r="B36" s="47"/>
      <c r="C36" s="29"/>
      <c r="D36" s="28"/>
      <c r="E36" s="22" t="s">
        <v>12</v>
      </c>
      <c r="F36" s="170"/>
      <c r="G36" s="173"/>
      <c r="H36" s="25"/>
      <c r="I36" s="167"/>
      <c r="J36" s="176"/>
      <c r="K36" s="167"/>
    </row>
    <row r="37" spans="1:11" x14ac:dyDescent="0.85">
      <c r="A37" s="25" t="s">
        <v>0</v>
      </c>
      <c r="B37" s="25" t="s">
        <v>3</v>
      </c>
      <c r="C37" s="29"/>
      <c r="D37" s="28"/>
      <c r="E37" s="22" t="s">
        <v>12</v>
      </c>
      <c r="F37" s="170"/>
      <c r="G37" s="173"/>
      <c r="H37" s="25" t="s">
        <v>13</v>
      </c>
      <c r="I37" s="167"/>
      <c r="J37" s="176"/>
      <c r="K37" s="167"/>
    </row>
    <row r="38" spans="1:11" x14ac:dyDescent="0.85">
      <c r="A38" s="25"/>
      <c r="B38" s="47"/>
      <c r="C38" s="29"/>
      <c r="D38" s="28"/>
      <c r="E38" s="22" t="s">
        <v>12</v>
      </c>
      <c r="F38" s="170"/>
      <c r="G38" s="173"/>
      <c r="H38" s="25"/>
      <c r="I38" s="167"/>
      <c r="J38" s="176"/>
      <c r="K38" s="167"/>
    </row>
    <row r="39" spans="1:11" x14ac:dyDescent="0.85">
      <c r="A39" s="26"/>
      <c r="B39" s="48"/>
      <c r="C39" s="29"/>
      <c r="D39" s="28"/>
      <c r="E39" s="22" t="s">
        <v>12</v>
      </c>
      <c r="F39" s="171"/>
      <c r="G39" s="174"/>
      <c r="H39" s="26"/>
      <c r="I39" s="168"/>
      <c r="J39" s="177"/>
      <c r="K39" s="168"/>
    </row>
    <row r="40" spans="1:11" x14ac:dyDescent="0.85">
      <c r="A40" s="24"/>
      <c r="B40" s="46"/>
      <c r="C40" s="29"/>
      <c r="D40" s="28"/>
      <c r="E40" s="22" t="s">
        <v>12</v>
      </c>
      <c r="F40" s="169">
        <f>C40*D40+C41*D41+C42*D42+C43*D43+C44*D44</f>
        <v>0</v>
      </c>
      <c r="G40" s="172"/>
      <c r="H40" s="24"/>
      <c r="I40" s="166">
        <f>F40*G40</f>
        <v>0</v>
      </c>
      <c r="J40" s="175"/>
      <c r="K40" s="166">
        <f>ROUNDDOWN(ROUNDDOWN(F40*J40,4)*G40,0)</f>
        <v>0</v>
      </c>
    </row>
    <row r="41" spans="1:11" x14ac:dyDescent="0.85">
      <c r="A41" s="25"/>
      <c r="B41" s="47"/>
      <c r="C41" s="29"/>
      <c r="D41" s="28"/>
      <c r="E41" s="22" t="s">
        <v>12</v>
      </c>
      <c r="F41" s="170"/>
      <c r="G41" s="173"/>
      <c r="H41" s="25"/>
      <c r="I41" s="167"/>
      <c r="J41" s="176"/>
      <c r="K41" s="167"/>
    </row>
    <row r="42" spans="1:11" x14ac:dyDescent="0.85">
      <c r="A42" s="25" t="s">
        <v>0</v>
      </c>
      <c r="B42" s="25" t="s">
        <v>3</v>
      </c>
      <c r="C42" s="29"/>
      <c r="D42" s="28"/>
      <c r="E42" s="22" t="s">
        <v>12</v>
      </c>
      <c r="F42" s="170"/>
      <c r="G42" s="173"/>
      <c r="H42" s="25" t="s">
        <v>13</v>
      </c>
      <c r="I42" s="167"/>
      <c r="J42" s="176"/>
      <c r="K42" s="167"/>
    </row>
    <row r="43" spans="1:11" x14ac:dyDescent="0.85">
      <c r="A43" s="25"/>
      <c r="B43" s="47"/>
      <c r="C43" s="29"/>
      <c r="D43" s="28"/>
      <c r="E43" s="22" t="s">
        <v>12</v>
      </c>
      <c r="F43" s="170"/>
      <c r="G43" s="173"/>
      <c r="H43" s="25"/>
      <c r="I43" s="167"/>
      <c r="J43" s="176"/>
      <c r="K43" s="167"/>
    </row>
    <row r="44" spans="1:11" x14ac:dyDescent="0.85">
      <c r="A44" s="26"/>
      <c r="B44" s="48"/>
      <c r="C44" s="29"/>
      <c r="D44" s="28"/>
      <c r="E44" s="22" t="s">
        <v>12</v>
      </c>
      <c r="F44" s="171"/>
      <c r="G44" s="174"/>
      <c r="H44" s="26"/>
      <c r="I44" s="168"/>
      <c r="J44" s="177"/>
      <c r="K44" s="168"/>
    </row>
    <row r="45" spans="1:11" x14ac:dyDescent="0.85">
      <c r="A45" s="24"/>
      <c r="B45" s="46"/>
      <c r="C45" s="29"/>
      <c r="D45" s="28"/>
      <c r="E45" s="22" t="s">
        <v>12</v>
      </c>
      <c r="F45" s="169">
        <f>C45*D45+C46*D46+C47*D47+C48*D48+C49*D49</f>
        <v>0</v>
      </c>
      <c r="G45" s="172"/>
      <c r="H45" s="24"/>
      <c r="I45" s="166">
        <f>F45*G45</f>
        <v>0</v>
      </c>
      <c r="J45" s="175"/>
      <c r="K45" s="166">
        <f>ROUNDDOWN(ROUNDDOWN(F45*J45,4)*G45,0)</f>
        <v>0</v>
      </c>
    </row>
    <row r="46" spans="1:11" x14ac:dyDescent="0.85">
      <c r="A46" s="25"/>
      <c r="B46" s="47"/>
      <c r="C46" s="29"/>
      <c r="D46" s="28"/>
      <c r="E46" s="22" t="s">
        <v>12</v>
      </c>
      <c r="F46" s="170"/>
      <c r="G46" s="173"/>
      <c r="H46" s="25"/>
      <c r="I46" s="167"/>
      <c r="J46" s="176"/>
      <c r="K46" s="167"/>
    </row>
    <row r="47" spans="1:11" x14ac:dyDescent="0.85">
      <c r="A47" s="25" t="s">
        <v>0</v>
      </c>
      <c r="B47" s="25" t="s">
        <v>3</v>
      </c>
      <c r="C47" s="29"/>
      <c r="D47" s="28"/>
      <c r="E47" s="22" t="s">
        <v>12</v>
      </c>
      <c r="F47" s="170"/>
      <c r="G47" s="173"/>
      <c r="H47" s="25" t="s">
        <v>13</v>
      </c>
      <c r="I47" s="167"/>
      <c r="J47" s="176"/>
      <c r="K47" s="167"/>
    </row>
    <row r="48" spans="1:11" x14ac:dyDescent="0.85">
      <c r="A48" s="25"/>
      <c r="B48" s="47"/>
      <c r="C48" s="29"/>
      <c r="D48" s="28"/>
      <c r="E48" s="22" t="s">
        <v>12</v>
      </c>
      <c r="F48" s="170"/>
      <c r="G48" s="173"/>
      <c r="H48" s="25"/>
      <c r="I48" s="167"/>
      <c r="J48" s="176"/>
      <c r="K48" s="167"/>
    </row>
    <row r="49" spans="1:11" x14ac:dyDescent="0.85">
      <c r="A49" s="26"/>
      <c r="B49" s="48"/>
      <c r="C49" s="29"/>
      <c r="D49" s="28"/>
      <c r="E49" s="22" t="s">
        <v>12</v>
      </c>
      <c r="F49" s="171"/>
      <c r="G49" s="174"/>
      <c r="H49" s="26"/>
      <c r="I49" s="168"/>
      <c r="J49" s="177"/>
      <c r="K49" s="168"/>
    </row>
    <row r="50" spans="1:11" x14ac:dyDescent="0.85">
      <c r="A50" s="24"/>
      <c r="B50" s="46"/>
      <c r="C50" s="29"/>
      <c r="D50" s="28"/>
      <c r="E50" s="22" t="s">
        <v>12</v>
      </c>
      <c r="F50" s="169">
        <f>C50*D50+C51*D51+C52*D52+C53*D53+C54*D54</f>
        <v>0</v>
      </c>
      <c r="G50" s="172"/>
      <c r="H50" s="24"/>
      <c r="I50" s="166">
        <f>F50*G50</f>
        <v>0</v>
      </c>
      <c r="J50" s="175"/>
      <c r="K50" s="166">
        <f>ROUNDDOWN(ROUNDDOWN(F50*J50,4)*G50,0)</f>
        <v>0</v>
      </c>
    </row>
    <row r="51" spans="1:11" x14ac:dyDescent="0.85">
      <c r="A51" s="25"/>
      <c r="B51" s="47"/>
      <c r="C51" s="29"/>
      <c r="D51" s="28"/>
      <c r="E51" s="22" t="s">
        <v>12</v>
      </c>
      <c r="F51" s="170"/>
      <c r="G51" s="173"/>
      <c r="H51" s="25"/>
      <c r="I51" s="167"/>
      <c r="J51" s="176"/>
      <c r="K51" s="167"/>
    </row>
    <row r="52" spans="1:11" x14ac:dyDescent="0.85">
      <c r="A52" s="25" t="s">
        <v>0</v>
      </c>
      <c r="B52" s="25" t="s">
        <v>3</v>
      </c>
      <c r="C52" s="29"/>
      <c r="D52" s="28"/>
      <c r="E52" s="22" t="s">
        <v>12</v>
      </c>
      <c r="F52" s="170"/>
      <c r="G52" s="173"/>
      <c r="H52" s="25" t="s">
        <v>13</v>
      </c>
      <c r="I52" s="167"/>
      <c r="J52" s="176"/>
      <c r="K52" s="167"/>
    </row>
    <row r="53" spans="1:11" x14ac:dyDescent="0.85">
      <c r="A53" s="25"/>
      <c r="B53" s="47"/>
      <c r="C53" s="29"/>
      <c r="D53" s="28"/>
      <c r="E53" s="22" t="s">
        <v>12</v>
      </c>
      <c r="F53" s="170"/>
      <c r="G53" s="173"/>
      <c r="H53" s="25"/>
      <c r="I53" s="167"/>
      <c r="J53" s="176"/>
      <c r="K53" s="167"/>
    </row>
    <row r="54" spans="1:11" x14ac:dyDescent="0.85">
      <c r="A54" s="26"/>
      <c r="B54" s="48"/>
      <c r="C54" s="29"/>
      <c r="D54" s="28"/>
      <c r="E54" s="22" t="s">
        <v>12</v>
      </c>
      <c r="F54" s="171"/>
      <c r="G54" s="174"/>
      <c r="H54" s="26"/>
      <c r="I54" s="168"/>
      <c r="J54" s="177"/>
      <c r="K54" s="168"/>
    </row>
    <row r="55" spans="1:11" x14ac:dyDescent="0.85">
      <c r="A55" s="24"/>
      <c r="B55" s="46"/>
      <c r="C55" s="29"/>
      <c r="D55" s="28"/>
      <c r="E55" s="22" t="s">
        <v>12</v>
      </c>
      <c r="F55" s="169">
        <f>C55*D55+C56*D56+C57*D57+C58*D58+C59*D59</f>
        <v>0</v>
      </c>
      <c r="G55" s="172"/>
      <c r="H55" s="24"/>
      <c r="I55" s="166">
        <f>F55*G55</f>
        <v>0</v>
      </c>
      <c r="J55" s="175"/>
      <c r="K55" s="166">
        <f>ROUNDDOWN(ROUNDDOWN(F55*J55,4)*G55,0)</f>
        <v>0</v>
      </c>
    </row>
    <row r="56" spans="1:11" x14ac:dyDescent="0.85">
      <c r="A56" s="25"/>
      <c r="B56" s="47"/>
      <c r="C56" s="29"/>
      <c r="D56" s="28"/>
      <c r="E56" s="22" t="s">
        <v>12</v>
      </c>
      <c r="F56" s="170"/>
      <c r="G56" s="173"/>
      <c r="H56" s="25"/>
      <c r="I56" s="167"/>
      <c r="J56" s="176"/>
      <c r="K56" s="167"/>
    </row>
    <row r="57" spans="1:11" x14ac:dyDescent="0.85">
      <c r="A57" s="25" t="s">
        <v>0</v>
      </c>
      <c r="B57" s="25" t="s">
        <v>3</v>
      </c>
      <c r="C57" s="29"/>
      <c r="D57" s="28"/>
      <c r="E57" s="22" t="s">
        <v>12</v>
      </c>
      <c r="F57" s="170"/>
      <c r="G57" s="173"/>
      <c r="H57" s="25" t="s">
        <v>13</v>
      </c>
      <c r="I57" s="167"/>
      <c r="J57" s="176"/>
      <c r="K57" s="167"/>
    </row>
    <row r="58" spans="1:11" x14ac:dyDescent="0.85">
      <c r="A58" s="25"/>
      <c r="B58" s="47"/>
      <c r="C58" s="29"/>
      <c r="D58" s="28"/>
      <c r="E58" s="22" t="s">
        <v>12</v>
      </c>
      <c r="F58" s="170"/>
      <c r="G58" s="173"/>
      <c r="H58" s="25"/>
      <c r="I58" s="167"/>
      <c r="J58" s="176"/>
      <c r="K58" s="167"/>
    </row>
    <row r="59" spans="1:11" x14ac:dyDescent="0.85">
      <c r="A59" s="26"/>
      <c r="B59" s="48"/>
      <c r="C59" s="29"/>
      <c r="D59" s="28"/>
      <c r="E59" s="22" t="s">
        <v>12</v>
      </c>
      <c r="F59" s="171"/>
      <c r="G59" s="174"/>
      <c r="H59" s="26"/>
      <c r="I59" s="168"/>
      <c r="J59" s="177"/>
      <c r="K59" s="168"/>
    </row>
    <row r="60" spans="1:11" x14ac:dyDescent="0.85">
      <c r="A60" s="24"/>
      <c r="B60" s="46"/>
      <c r="C60" s="29"/>
      <c r="D60" s="28"/>
      <c r="E60" s="22" t="s">
        <v>12</v>
      </c>
      <c r="F60" s="169">
        <f>C60*D60+C61*D61+C62*D62+C63*D63+C64*D64</f>
        <v>0</v>
      </c>
      <c r="G60" s="172"/>
      <c r="H60" s="24"/>
      <c r="I60" s="166">
        <f>F60*G60</f>
        <v>0</v>
      </c>
      <c r="J60" s="175"/>
      <c r="K60" s="166">
        <f>ROUNDDOWN(ROUNDDOWN(F60*J60,4)*G60,0)</f>
        <v>0</v>
      </c>
    </row>
    <row r="61" spans="1:11" x14ac:dyDescent="0.85">
      <c r="A61" s="25"/>
      <c r="B61" s="47"/>
      <c r="C61" s="29"/>
      <c r="D61" s="28"/>
      <c r="E61" s="22" t="s">
        <v>12</v>
      </c>
      <c r="F61" s="170"/>
      <c r="G61" s="173"/>
      <c r="H61" s="25"/>
      <c r="I61" s="167"/>
      <c r="J61" s="176"/>
      <c r="K61" s="167"/>
    </row>
    <row r="62" spans="1:11" x14ac:dyDescent="0.85">
      <c r="A62" s="25" t="s">
        <v>0</v>
      </c>
      <c r="B62" s="25" t="s">
        <v>3</v>
      </c>
      <c r="C62" s="29"/>
      <c r="D62" s="28"/>
      <c r="E62" s="22" t="s">
        <v>12</v>
      </c>
      <c r="F62" s="170"/>
      <c r="G62" s="173"/>
      <c r="H62" s="25" t="s">
        <v>13</v>
      </c>
      <c r="I62" s="167"/>
      <c r="J62" s="176"/>
      <c r="K62" s="167"/>
    </row>
    <row r="63" spans="1:11" x14ac:dyDescent="0.85">
      <c r="A63" s="25"/>
      <c r="B63" s="47"/>
      <c r="C63" s="29"/>
      <c r="D63" s="28"/>
      <c r="E63" s="22" t="s">
        <v>12</v>
      </c>
      <c r="F63" s="170"/>
      <c r="G63" s="173"/>
      <c r="H63" s="25"/>
      <c r="I63" s="167"/>
      <c r="J63" s="176"/>
      <c r="K63" s="167"/>
    </row>
    <row r="64" spans="1:11" x14ac:dyDescent="0.85">
      <c r="A64" s="26"/>
      <c r="B64" s="48"/>
      <c r="C64" s="29"/>
      <c r="D64" s="28"/>
      <c r="E64" s="22" t="s">
        <v>12</v>
      </c>
      <c r="F64" s="171"/>
      <c r="G64" s="174"/>
      <c r="H64" s="26"/>
      <c r="I64" s="168"/>
      <c r="J64" s="177"/>
      <c r="K64" s="168"/>
    </row>
    <row r="65" spans="1:11" x14ac:dyDescent="0.85">
      <c r="A65" s="24"/>
      <c r="B65" s="46"/>
      <c r="C65" s="29"/>
      <c r="D65" s="28"/>
      <c r="E65" s="22" t="s">
        <v>12</v>
      </c>
      <c r="F65" s="169">
        <f>C65*D65+C66*D66+C67*D67+C68*D68+C69*D69</f>
        <v>0</v>
      </c>
      <c r="G65" s="172"/>
      <c r="H65" s="24"/>
      <c r="I65" s="166">
        <f>F65*G65</f>
        <v>0</v>
      </c>
      <c r="J65" s="175"/>
      <c r="K65" s="166">
        <f>ROUNDDOWN(ROUNDDOWN(F65*J65,4)*G65,0)</f>
        <v>0</v>
      </c>
    </row>
    <row r="66" spans="1:11" x14ac:dyDescent="0.85">
      <c r="A66" s="25"/>
      <c r="B66" s="47"/>
      <c r="C66" s="29"/>
      <c r="D66" s="28"/>
      <c r="E66" s="22" t="s">
        <v>12</v>
      </c>
      <c r="F66" s="170"/>
      <c r="G66" s="173"/>
      <c r="H66" s="25"/>
      <c r="I66" s="167"/>
      <c r="J66" s="176"/>
      <c r="K66" s="167"/>
    </row>
    <row r="67" spans="1:11" x14ac:dyDescent="0.85">
      <c r="A67" s="25" t="s">
        <v>0</v>
      </c>
      <c r="B67" s="25" t="s">
        <v>3</v>
      </c>
      <c r="C67" s="29"/>
      <c r="D67" s="28"/>
      <c r="E67" s="22" t="s">
        <v>12</v>
      </c>
      <c r="F67" s="170"/>
      <c r="G67" s="173"/>
      <c r="H67" s="25" t="s">
        <v>13</v>
      </c>
      <c r="I67" s="167"/>
      <c r="J67" s="176"/>
      <c r="K67" s="167"/>
    </row>
    <row r="68" spans="1:11" x14ac:dyDescent="0.85">
      <c r="A68" s="25"/>
      <c r="B68" s="47"/>
      <c r="C68" s="29"/>
      <c r="D68" s="28"/>
      <c r="E68" s="22" t="s">
        <v>12</v>
      </c>
      <c r="F68" s="170"/>
      <c r="G68" s="173"/>
      <c r="H68" s="25"/>
      <c r="I68" s="167"/>
      <c r="J68" s="176"/>
      <c r="K68" s="167"/>
    </row>
    <row r="69" spans="1:11" x14ac:dyDescent="0.85">
      <c r="A69" s="26"/>
      <c r="B69" s="48"/>
      <c r="C69" s="29"/>
      <c r="D69" s="28"/>
      <c r="E69" s="22" t="s">
        <v>12</v>
      </c>
      <c r="F69" s="171"/>
      <c r="G69" s="174"/>
      <c r="H69" s="26"/>
      <c r="I69" s="168"/>
      <c r="J69" s="177"/>
      <c r="K69" s="168"/>
    </row>
    <row r="70" spans="1:11" x14ac:dyDescent="0.85">
      <c r="A70" s="24"/>
      <c r="B70" s="46"/>
      <c r="C70" s="29"/>
      <c r="D70" s="28"/>
      <c r="E70" s="22" t="s">
        <v>12</v>
      </c>
      <c r="F70" s="169">
        <f>C70*D70+C71*D71+C72*D72+C73*D73+C74*D74</f>
        <v>0</v>
      </c>
      <c r="G70" s="172"/>
      <c r="H70" s="24"/>
      <c r="I70" s="166">
        <f>F70*G70</f>
        <v>0</v>
      </c>
      <c r="J70" s="175"/>
      <c r="K70" s="166">
        <f>ROUNDDOWN(ROUNDDOWN(F70*J70,4)*G70,0)</f>
        <v>0</v>
      </c>
    </row>
    <row r="71" spans="1:11" x14ac:dyDescent="0.85">
      <c r="A71" s="25"/>
      <c r="B71" s="47"/>
      <c r="C71" s="29"/>
      <c r="D71" s="28"/>
      <c r="E71" s="22" t="s">
        <v>12</v>
      </c>
      <c r="F71" s="170"/>
      <c r="G71" s="173"/>
      <c r="H71" s="25"/>
      <c r="I71" s="167"/>
      <c r="J71" s="176"/>
      <c r="K71" s="167"/>
    </row>
    <row r="72" spans="1:11" x14ac:dyDescent="0.85">
      <c r="A72" s="25" t="s">
        <v>0</v>
      </c>
      <c r="B72" s="25" t="s">
        <v>3</v>
      </c>
      <c r="C72" s="29"/>
      <c r="D72" s="28"/>
      <c r="E72" s="22" t="s">
        <v>12</v>
      </c>
      <c r="F72" s="170"/>
      <c r="G72" s="173"/>
      <c r="H72" s="25" t="s">
        <v>13</v>
      </c>
      <c r="I72" s="167"/>
      <c r="J72" s="176"/>
      <c r="K72" s="167"/>
    </row>
    <row r="73" spans="1:11" x14ac:dyDescent="0.85">
      <c r="A73" s="25"/>
      <c r="B73" s="47"/>
      <c r="C73" s="29"/>
      <c r="D73" s="28"/>
      <c r="E73" s="22" t="s">
        <v>12</v>
      </c>
      <c r="F73" s="170"/>
      <c r="G73" s="173"/>
      <c r="H73" s="25"/>
      <c r="I73" s="167"/>
      <c r="J73" s="176"/>
      <c r="K73" s="167"/>
    </row>
    <row r="74" spans="1:11" x14ac:dyDescent="0.85">
      <c r="A74" s="26"/>
      <c r="B74" s="48"/>
      <c r="C74" s="29"/>
      <c r="D74" s="28"/>
      <c r="E74" s="22" t="s">
        <v>12</v>
      </c>
      <c r="F74" s="171"/>
      <c r="G74" s="174"/>
      <c r="H74" s="26"/>
      <c r="I74" s="168"/>
      <c r="J74" s="177"/>
      <c r="K74" s="168"/>
    </row>
    <row r="75" spans="1:11" x14ac:dyDescent="0.85">
      <c r="A75" s="24"/>
      <c r="B75" s="46"/>
      <c r="C75" s="29"/>
      <c r="D75" s="28"/>
      <c r="E75" s="22" t="s">
        <v>12</v>
      </c>
      <c r="F75" s="169">
        <f>C75*D75+C76*D76+C77*D77+C78*D78+C79*D79</f>
        <v>0</v>
      </c>
      <c r="G75" s="172"/>
      <c r="H75" s="24"/>
      <c r="I75" s="166">
        <f>F75*G75</f>
        <v>0</v>
      </c>
      <c r="J75" s="175"/>
      <c r="K75" s="166">
        <f>ROUNDDOWN(ROUNDDOWN(F75*J75,4)*G75,0)</f>
        <v>0</v>
      </c>
    </row>
    <row r="76" spans="1:11" x14ac:dyDescent="0.85">
      <c r="A76" s="25"/>
      <c r="B76" s="47"/>
      <c r="C76" s="29"/>
      <c r="D76" s="28"/>
      <c r="E76" s="22" t="s">
        <v>12</v>
      </c>
      <c r="F76" s="170"/>
      <c r="G76" s="173"/>
      <c r="H76" s="25"/>
      <c r="I76" s="167"/>
      <c r="J76" s="176"/>
      <c r="K76" s="167"/>
    </row>
    <row r="77" spans="1:11" x14ac:dyDescent="0.85">
      <c r="A77" s="25" t="s">
        <v>0</v>
      </c>
      <c r="B77" s="25" t="s">
        <v>3</v>
      </c>
      <c r="C77" s="29"/>
      <c r="D77" s="28"/>
      <c r="E77" s="22" t="s">
        <v>12</v>
      </c>
      <c r="F77" s="170"/>
      <c r="G77" s="173"/>
      <c r="H77" s="25" t="s">
        <v>13</v>
      </c>
      <c r="I77" s="167"/>
      <c r="J77" s="176"/>
      <c r="K77" s="167"/>
    </row>
    <row r="78" spans="1:11" x14ac:dyDescent="0.85">
      <c r="A78" s="25"/>
      <c r="B78" s="47"/>
      <c r="C78" s="29"/>
      <c r="D78" s="28"/>
      <c r="E78" s="22" t="s">
        <v>12</v>
      </c>
      <c r="F78" s="170"/>
      <c r="G78" s="173"/>
      <c r="H78" s="25"/>
      <c r="I78" s="167"/>
      <c r="J78" s="176"/>
      <c r="K78" s="167"/>
    </row>
    <row r="79" spans="1:11" x14ac:dyDescent="0.85">
      <c r="A79" s="26"/>
      <c r="B79" s="48"/>
      <c r="C79" s="29"/>
      <c r="D79" s="28"/>
      <c r="E79" s="22" t="s">
        <v>12</v>
      </c>
      <c r="F79" s="171"/>
      <c r="G79" s="174"/>
      <c r="H79" s="26"/>
      <c r="I79" s="168"/>
      <c r="J79" s="177"/>
      <c r="K79" s="168"/>
    </row>
    <row r="80" spans="1:11" x14ac:dyDescent="0.85">
      <c r="A80" s="24"/>
      <c r="B80" s="46"/>
      <c r="C80" s="29"/>
      <c r="D80" s="28"/>
      <c r="E80" s="22" t="s">
        <v>12</v>
      </c>
      <c r="F80" s="169">
        <f>C80*D80+C81*D81+C82*D82+C83*D83+C84*D84</f>
        <v>0</v>
      </c>
      <c r="G80" s="172"/>
      <c r="H80" s="24"/>
      <c r="I80" s="166">
        <f>F80*G80</f>
        <v>0</v>
      </c>
      <c r="J80" s="175"/>
      <c r="K80" s="166">
        <f>ROUNDDOWN(ROUNDDOWN(F80*J80,4)*G80,0)</f>
        <v>0</v>
      </c>
    </row>
    <row r="81" spans="1:11" x14ac:dyDescent="0.85">
      <c r="A81" s="25"/>
      <c r="B81" s="47"/>
      <c r="C81" s="29"/>
      <c r="D81" s="28"/>
      <c r="E81" s="22" t="s">
        <v>12</v>
      </c>
      <c r="F81" s="170"/>
      <c r="G81" s="173"/>
      <c r="H81" s="25"/>
      <c r="I81" s="167"/>
      <c r="J81" s="176"/>
      <c r="K81" s="167"/>
    </row>
    <row r="82" spans="1:11" x14ac:dyDescent="0.85">
      <c r="A82" s="25" t="s">
        <v>0</v>
      </c>
      <c r="B82" s="25" t="s">
        <v>3</v>
      </c>
      <c r="C82" s="29"/>
      <c r="D82" s="28"/>
      <c r="E82" s="22" t="s">
        <v>12</v>
      </c>
      <c r="F82" s="170"/>
      <c r="G82" s="173"/>
      <c r="H82" s="25" t="s">
        <v>13</v>
      </c>
      <c r="I82" s="167"/>
      <c r="J82" s="176"/>
      <c r="K82" s="167"/>
    </row>
    <row r="83" spans="1:11" x14ac:dyDescent="0.85">
      <c r="A83" s="25"/>
      <c r="B83" s="47"/>
      <c r="C83" s="29"/>
      <c r="D83" s="28"/>
      <c r="E83" s="22" t="s">
        <v>12</v>
      </c>
      <c r="F83" s="170"/>
      <c r="G83" s="173"/>
      <c r="H83" s="25"/>
      <c r="I83" s="167"/>
      <c r="J83" s="176"/>
      <c r="K83" s="167"/>
    </row>
    <row r="84" spans="1:11" x14ac:dyDescent="0.85">
      <c r="A84" s="26"/>
      <c r="B84" s="48"/>
      <c r="C84" s="29"/>
      <c r="D84" s="28"/>
      <c r="E84" s="22" t="s">
        <v>12</v>
      </c>
      <c r="F84" s="171"/>
      <c r="G84" s="174"/>
      <c r="H84" s="26"/>
      <c r="I84" s="168"/>
      <c r="J84" s="177"/>
      <c r="K84" s="168"/>
    </row>
    <row r="85" spans="1:11" x14ac:dyDescent="0.85">
      <c r="A85" s="24"/>
      <c r="B85" s="46"/>
      <c r="C85" s="29"/>
      <c r="D85" s="28"/>
      <c r="E85" s="22" t="s">
        <v>12</v>
      </c>
      <c r="F85" s="169">
        <f>C85*D85+C86*D86+C87*D87+C88*D88+C89*D89</f>
        <v>0</v>
      </c>
      <c r="G85" s="172"/>
      <c r="H85" s="24"/>
      <c r="I85" s="166">
        <f>F85*G85</f>
        <v>0</v>
      </c>
      <c r="J85" s="175"/>
      <c r="K85" s="166">
        <f>ROUNDDOWN(ROUNDDOWN(F85*J85,4)*G85,0)</f>
        <v>0</v>
      </c>
    </row>
    <row r="86" spans="1:11" x14ac:dyDescent="0.85">
      <c r="A86" s="25"/>
      <c r="B86" s="47"/>
      <c r="C86" s="29"/>
      <c r="D86" s="28"/>
      <c r="E86" s="22" t="s">
        <v>12</v>
      </c>
      <c r="F86" s="170"/>
      <c r="G86" s="173"/>
      <c r="H86" s="25"/>
      <c r="I86" s="167"/>
      <c r="J86" s="176"/>
      <c r="K86" s="167"/>
    </row>
    <row r="87" spans="1:11" x14ac:dyDescent="0.85">
      <c r="A87" s="25" t="s">
        <v>0</v>
      </c>
      <c r="B87" s="25" t="s">
        <v>3</v>
      </c>
      <c r="C87" s="29"/>
      <c r="D87" s="28"/>
      <c r="E87" s="22" t="s">
        <v>12</v>
      </c>
      <c r="F87" s="170"/>
      <c r="G87" s="173"/>
      <c r="H87" s="25" t="s">
        <v>13</v>
      </c>
      <c r="I87" s="167"/>
      <c r="J87" s="176"/>
      <c r="K87" s="167"/>
    </row>
    <row r="88" spans="1:11" x14ac:dyDescent="0.85">
      <c r="A88" s="25"/>
      <c r="B88" s="47"/>
      <c r="C88" s="29"/>
      <c r="D88" s="28"/>
      <c r="E88" s="22" t="s">
        <v>12</v>
      </c>
      <c r="F88" s="170"/>
      <c r="G88" s="173"/>
      <c r="H88" s="25"/>
      <c r="I88" s="167"/>
      <c r="J88" s="176"/>
      <c r="K88" s="167"/>
    </row>
    <row r="89" spans="1:11" x14ac:dyDescent="0.85">
      <c r="A89" s="26"/>
      <c r="B89" s="48"/>
      <c r="C89" s="29"/>
      <c r="D89" s="28"/>
      <c r="E89" s="22" t="s">
        <v>12</v>
      </c>
      <c r="F89" s="171"/>
      <c r="G89" s="174"/>
      <c r="H89" s="26"/>
      <c r="I89" s="168"/>
      <c r="J89" s="177"/>
      <c r="K89" s="168"/>
    </row>
    <row r="90" spans="1:11" x14ac:dyDescent="0.85">
      <c r="A90" s="24"/>
      <c r="B90" s="46"/>
      <c r="C90" s="29"/>
      <c r="D90" s="28"/>
      <c r="E90" s="22" t="s">
        <v>12</v>
      </c>
      <c r="F90" s="169">
        <f>C90*D90+C91*D91+C92*D92+C93*D93+C94*D94</f>
        <v>0</v>
      </c>
      <c r="G90" s="172"/>
      <c r="H90" s="24"/>
      <c r="I90" s="166">
        <f>F90*G90</f>
        <v>0</v>
      </c>
      <c r="J90" s="175"/>
      <c r="K90" s="166">
        <f>ROUNDDOWN(ROUNDDOWN(F90*J90,4)*G90,0)</f>
        <v>0</v>
      </c>
    </row>
    <row r="91" spans="1:11" x14ac:dyDescent="0.85">
      <c r="A91" s="25"/>
      <c r="B91" s="47"/>
      <c r="C91" s="29"/>
      <c r="D91" s="28"/>
      <c r="E91" s="22" t="s">
        <v>12</v>
      </c>
      <c r="F91" s="170"/>
      <c r="G91" s="173"/>
      <c r="H91" s="25"/>
      <c r="I91" s="167"/>
      <c r="J91" s="176"/>
      <c r="K91" s="167"/>
    </row>
    <row r="92" spans="1:11" x14ac:dyDescent="0.85">
      <c r="A92" s="25" t="s">
        <v>0</v>
      </c>
      <c r="B92" s="25" t="s">
        <v>3</v>
      </c>
      <c r="C92" s="29"/>
      <c r="D92" s="28"/>
      <c r="E92" s="22" t="s">
        <v>12</v>
      </c>
      <c r="F92" s="170"/>
      <c r="G92" s="173"/>
      <c r="H92" s="25" t="s">
        <v>13</v>
      </c>
      <c r="I92" s="167"/>
      <c r="J92" s="176"/>
      <c r="K92" s="167"/>
    </row>
    <row r="93" spans="1:11" x14ac:dyDescent="0.85">
      <c r="A93" s="25"/>
      <c r="B93" s="47"/>
      <c r="C93" s="29"/>
      <c r="D93" s="28"/>
      <c r="E93" s="22" t="s">
        <v>12</v>
      </c>
      <c r="F93" s="170"/>
      <c r="G93" s="173"/>
      <c r="H93" s="25"/>
      <c r="I93" s="167"/>
      <c r="J93" s="176"/>
      <c r="K93" s="167"/>
    </row>
    <row r="94" spans="1:11" x14ac:dyDescent="0.85">
      <c r="A94" s="26"/>
      <c r="B94" s="48"/>
      <c r="C94" s="29"/>
      <c r="D94" s="28"/>
      <c r="E94" s="22" t="s">
        <v>12</v>
      </c>
      <c r="F94" s="171"/>
      <c r="G94" s="174"/>
      <c r="H94" s="26"/>
      <c r="I94" s="168"/>
      <c r="J94" s="177"/>
      <c r="K94" s="168"/>
    </row>
    <row r="95" spans="1:11" x14ac:dyDescent="0.85">
      <c r="A95" s="24"/>
      <c r="B95" s="46"/>
      <c r="C95" s="29"/>
      <c r="D95" s="28"/>
      <c r="E95" s="22" t="s">
        <v>12</v>
      </c>
      <c r="F95" s="169">
        <f>C95*D95+C96*D96+C97*D97+C98*D98+C99*D99</f>
        <v>0</v>
      </c>
      <c r="G95" s="172"/>
      <c r="H95" s="24"/>
      <c r="I95" s="166">
        <f>F95*G95</f>
        <v>0</v>
      </c>
      <c r="J95" s="175"/>
      <c r="K95" s="166">
        <f>ROUNDDOWN(ROUNDDOWN(F95*J95,4)*G95,0)</f>
        <v>0</v>
      </c>
    </row>
    <row r="96" spans="1:11" x14ac:dyDescent="0.85">
      <c r="A96" s="25"/>
      <c r="B96" s="47"/>
      <c r="C96" s="29"/>
      <c r="D96" s="28"/>
      <c r="E96" s="22" t="s">
        <v>12</v>
      </c>
      <c r="F96" s="170"/>
      <c r="G96" s="173"/>
      <c r="H96" s="25"/>
      <c r="I96" s="167"/>
      <c r="J96" s="176"/>
      <c r="K96" s="167"/>
    </row>
    <row r="97" spans="1:11" x14ac:dyDescent="0.85">
      <c r="A97" s="25" t="s">
        <v>0</v>
      </c>
      <c r="B97" s="25" t="s">
        <v>3</v>
      </c>
      <c r="C97" s="29"/>
      <c r="D97" s="28"/>
      <c r="E97" s="22" t="s">
        <v>12</v>
      </c>
      <c r="F97" s="170"/>
      <c r="G97" s="173"/>
      <c r="H97" s="25" t="s">
        <v>13</v>
      </c>
      <c r="I97" s="167"/>
      <c r="J97" s="176"/>
      <c r="K97" s="167"/>
    </row>
    <row r="98" spans="1:11" x14ac:dyDescent="0.85">
      <c r="A98" s="25"/>
      <c r="B98" s="47"/>
      <c r="C98" s="29"/>
      <c r="D98" s="28"/>
      <c r="E98" s="22" t="s">
        <v>12</v>
      </c>
      <c r="F98" s="170"/>
      <c r="G98" s="173"/>
      <c r="H98" s="25"/>
      <c r="I98" s="167"/>
      <c r="J98" s="176"/>
      <c r="K98" s="167"/>
    </row>
    <row r="99" spans="1:11" x14ac:dyDescent="0.85">
      <c r="A99" s="26"/>
      <c r="B99" s="48"/>
      <c r="C99" s="29"/>
      <c r="D99" s="28"/>
      <c r="E99" s="22" t="s">
        <v>12</v>
      </c>
      <c r="F99" s="171"/>
      <c r="G99" s="174"/>
      <c r="H99" s="26"/>
      <c r="I99" s="168"/>
      <c r="J99" s="177"/>
      <c r="K99" s="168"/>
    </row>
    <row r="100" spans="1:11" x14ac:dyDescent="0.85">
      <c r="A100" s="24"/>
      <c r="B100" s="46"/>
      <c r="C100" s="29"/>
      <c r="D100" s="28"/>
      <c r="E100" s="22" t="s">
        <v>12</v>
      </c>
      <c r="F100" s="169">
        <f>C100*D100+C101*D101+C102*D102+C103*D103+C104*D104</f>
        <v>0</v>
      </c>
      <c r="G100" s="172"/>
      <c r="H100" s="24"/>
      <c r="I100" s="166">
        <f>F100*G100</f>
        <v>0</v>
      </c>
      <c r="J100" s="175"/>
      <c r="K100" s="166">
        <f>ROUNDDOWN(ROUNDDOWN(F100*J100,4)*G100,0)</f>
        <v>0</v>
      </c>
    </row>
    <row r="101" spans="1:11" x14ac:dyDescent="0.85">
      <c r="A101" s="25"/>
      <c r="B101" s="47"/>
      <c r="C101" s="29"/>
      <c r="D101" s="28"/>
      <c r="E101" s="22" t="s">
        <v>12</v>
      </c>
      <c r="F101" s="170"/>
      <c r="G101" s="173"/>
      <c r="H101" s="25"/>
      <c r="I101" s="167"/>
      <c r="J101" s="176"/>
      <c r="K101" s="167"/>
    </row>
    <row r="102" spans="1:11" x14ac:dyDescent="0.85">
      <c r="A102" s="25" t="s">
        <v>0</v>
      </c>
      <c r="B102" s="25" t="s">
        <v>3</v>
      </c>
      <c r="C102" s="29"/>
      <c r="D102" s="28"/>
      <c r="E102" s="22" t="s">
        <v>12</v>
      </c>
      <c r="F102" s="170"/>
      <c r="G102" s="173"/>
      <c r="H102" s="25" t="s">
        <v>13</v>
      </c>
      <c r="I102" s="167"/>
      <c r="J102" s="176"/>
      <c r="K102" s="167"/>
    </row>
    <row r="103" spans="1:11" x14ac:dyDescent="0.85">
      <c r="A103" s="25"/>
      <c r="B103" s="47"/>
      <c r="C103" s="29"/>
      <c r="D103" s="28"/>
      <c r="E103" s="22" t="s">
        <v>12</v>
      </c>
      <c r="F103" s="170"/>
      <c r="G103" s="173"/>
      <c r="H103" s="25"/>
      <c r="I103" s="167"/>
      <c r="J103" s="176"/>
      <c r="K103" s="167"/>
    </row>
    <row r="104" spans="1:11" x14ac:dyDescent="0.85">
      <c r="A104" s="26"/>
      <c r="B104" s="48"/>
      <c r="C104" s="29"/>
      <c r="D104" s="28"/>
      <c r="E104" s="22" t="s">
        <v>12</v>
      </c>
      <c r="F104" s="171"/>
      <c r="G104" s="174"/>
      <c r="H104" s="26"/>
      <c r="I104" s="168"/>
      <c r="J104" s="177"/>
      <c r="K104" s="168"/>
    </row>
    <row r="105" spans="1:11" x14ac:dyDescent="0.85">
      <c r="A105" s="24"/>
      <c r="B105" s="46"/>
      <c r="C105" s="29"/>
      <c r="D105" s="28"/>
      <c r="E105" s="22" t="s">
        <v>12</v>
      </c>
      <c r="F105" s="169">
        <f>C105*D105+C106*D106+C107*D107+C108*D108+C109*D109</f>
        <v>0</v>
      </c>
      <c r="G105" s="172"/>
      <c r="H105" s="24"/>
      <c r="I105" s="166">
        <f>F105*G105</f>
        <v>0</v>
      </c>
      <c r="J105" s="175"/>
      <c r="K105" s="166">
        <f>ROUNDDOWN(ROUNDDOWN(F105*J105,4)*G105,0)</f>
        <v>0</v>
      </c>
    </row>
    <row r="106" spans="1:11" x14ac:dyDescent="0.85">
      <c r="A106" s="25"/>
      <c r="B106" s="47"/>
      <c r="C106" s="29"/>
      <c r="D106" s="28"/>
      <c r="E106" s="22" t="s">
        <v>12</v>
      </c>
      <c r="F106" s="170"/>
      <c r="G106" s="173"/>
      <c r="H106" s="25"/>
      <c r="I106" s="167"/>
      <c r="J106" s="176"/>
      <c r="K106" s="167"/>
    </row>
    <row r="107" spans="1:11" x14ac:dyDescent="0.85">
      <c r="A107" s="25" t="s">
        <v>0</v>
      </c>
      <c r="B107" s="25" t="s">
        <v>3</v>
      </c>
      <c r="C107" s="29"/>
      <c r="D107" s="28"/>
      <c r="E107" s="22" t="s">
        <v>12</v>
      </c>
      <c r="F107" s="170"/>
      <c r="G107" s="173"/>
      <c r="H107" s="25" t="s">
        <v>13</v>
      </c>
      <c r="I107" s="167"/>
      <c r="J107" s="176"/>
      <c r="K107" s="167"/>
    </row>
    <row r="108" spans="1:11" x14ac:dyDescent="0.85">
      <c r="A108" s="25"/>
      <c r="B108" s="47"/>
      <c r="C108" s="29"/>
      <c r="D108" s="28"/>
      <c r="E108" s="22" t="s">
        <v>12</v>
      </c>
      <c r="F108" s="170"/>
      <c r="G108" s="173"/>
      <c r="H108" s="25"/>
      <c r="I108" s="167"/>
      <c r="J108" s="176"/>
      <c r="K108" s="167"/>
    </row>
    <row r="109" spans="1:11" x14ac:dyDescent="0.85">
      <c r="A109" s="26"/>
      <c r="B109" s="48"/>
      <c r="C109" s="29"/>
      <c r="D109" s="28"/>
      <c r="E109" s="22" t="s">
        <v>12</v>
      </c>
      <c r="F109" s="171"/>
      <c r="G109" s="174"/>
      <c r="H109" s="26"/>
      <c r="I109" s="168"/>
      <c r="J109" s="177"/>
      <c r="K109" s="168"/>
    </row>
    <row r="110" spans="1:11" x14ac:dyDescent="0.85">
      <c r="A110" s="24"/>
      <c r="B110" s="46"/>
      <c r="C110" s="29"/>
      <c r="D110" s="28"/>
      <c r="E110" s="22" t="s">
        <v>12</v>
      </c>
      <c r="F110" s="169">
        <f>C110*D110+C111*D111+C112*D112+C113*D113+C114*D114</f>
        <v>0</v>
      </c>
      <c r="G110" s="172"/>
      <c r="H110" s="24"/>
      <c r="I110" s="166">
        <f>F110*G110</f>
        <v>0</v>
      </c>
      <c r="J110" s="175"/>
      <c r="K110" s="166">
        <f>ROUNDDOWN(ROUNDDOWN(F110*J110,4)*G110,0)</f>
        <v>0</v>
      </c>
    </row>
    <row r="111" spans="1:11" x14ac:dyDescent="0.85">
      <c r="A111" s="25"/>
      <c r="B111" s="47"/>
      <c r="C111" s="29"/>
      <c r="D111" s="28"/>
      <c r="E111" s="22" t="s">
        <v>12</v>
      </c>
      <c r="F111" s="170"/>
      <c r="G111" s="173"/>
      <c r="H111" s="25"/>
      <c r="I111" s="167"/>
      <c r="J111" s="176"/>
      <c r="K111" s="167"/>
    </row>
    <row r="112" spans="1:11" x14ac:dyDescent="0.85">
      <c r="A112" s="25" t="s">
        <v>0</v>
      </c>
      <c r="B112" s="25" t="s">
        <v>3</v>
      </c>
      <c r="C112" s="29"/>
      <c r="D112" s="28"/>
      <c r="E112" s="22" t="s">
        <v>12</v>
      </c>
      <c r="F112" s="170"/>
      <c r="G112" s="173"/>
      <c r="H112" s="25" t="s">
        <v>13</v>
      </c>
      <c r="I112" s="167"/>
      <c r="J112" s="176"/>
      <c r="K112" s="167"/>
    </row>
    <row r="113" spans="1:11" x14ac:dyDescent="0.85">
      <c r="A113" s="25"/>
      <c r="B113" s="47"/>
      <c r="C113" s="29"/>
      <c r="D113" s="28"/>
      <c r="E113" s="22" t="s">
        <v>12</v>
      </c>
      <c r="F113" s="170"/>
      <c r="G113" s="173"/>
      <c r="H113" s="25"/>
      <c r="I113" s="167"/>
      <c r="J113" s="176"/>
      <c r="K113" s="167"/>
    </row>
    <row r="114" spans="1:11" x14ac:dyDescent="0.85">
      <c r="A114" s="26"/>
      <c r="B114" s="48"/>
      <c r="C114" s="29"/>
      <c r="D114" s="28"/>
      <c r="E114" s="22" t="s">
        <v>12</v>
      </c>
      <c r="F114" s="171"/>
      <c r="G114" s="174"/>
      <c r="H114" s="26"/>
      <c r="I114" s="168"/>
      <c r="J114" s="177"/>
      <c r="K114" s="168"/>
    </row>
    <row r="115" spans="1:11" x14ac:dyDescent="0.85">
      <c r="A115" s="24"/>
      <c r="B115" s="46"/>
      <c r="C115" s="29"/>
      <c r="D115" s="28"/>
      <c r="E115" s="22" t="s">
        <v>12</v>
      </c>
      <c r="F115" s="169">
        <f>C115*D115+C116*D116+C117*D117+C118*D118+C119*D119</f>
        <v>0</v>
      </c>
      <c r="G115" s="172"/>
      <c r="H115" s="24"/>
      <c r="I115" s="166">
        <f>F115*G115</f>
        <v>0</v>
      </c>
      <c r="J115" s="175"/>
      <c r="K115" s="166">
        <f>ROUNDDOWN(ROUNDDOWN(F115*J115,4)*G115,0)</f>
        <v>0</v>
      </c>
    </row>
    <row r="116" spans="1:11" x14ac:dyDescent="0.85">
      <c r="A116" s="25"/>
      <c r="B116" s="47"/>
      <c r="C116" s="29"/>
      <c r="D116" s="28"/>
      <c r="E116" s="22" t="s">
        <v>12</v>
      </c>
      <c r="F116" s="170"/>
      <c r="G116" s="173"/>
      <c r="H116" s="25"/>
      <c r="I116" s="167"/>
      <c r="J116" s="176"/>
      <c r="K116" s="167"/>
    </row>
    <row r="117" spans="1:11" x14ac:dyDescent="0.85">
      <c r="A117" s="25" t="s">
        <v>0</v>
      </c>
      <c r="B117" s="25" t="s">
        <v>3</v>
      </c>
      <c r="C117" s="29"/>
      <c r="D117" s="28"/>
      <c r="E117" s="22" t="s">
        <v>12</v>
      </c>
      <c r="F117" s="170"/>
      <c r="G117" s="173"/>
      <c r="H117" s="25" t="s">
        <v>13</v>
      </c>
      <c r="I117" s="167"/>
      <c r="J117" s="176"/>
      <c r="K117" s="167"/>
    </row>
    <row r="118" spans="1:11" x14ac:dyDescent="0.85">
      <c r="A118" s="25"/>
      <c r="B118" s="47"/>
      <c r="C118" s="29"/>
      <c r="D118" s="28"/>
      <c r="E118" s="22" t="s">
        <v>12</v>
      </c>
      <c r="F118" s="170"/>
      <c r="G118" s="173"/>
      <c r="H118" s="25"/>
      <c r="I118" s="167"/>
      <c r="J118" s="176"/>
      <c r="K118" s="167"/>
    </row>
    <row r="119" spans="1:11" x14ac:dyDescent="0.85">
      <c r="A119" s="26"/>
      <c r="B119" s="48"/>
      <c r="C119" s="29"/>
      <c r="D119" s="28"/>
      <c r="E119" s="22" t="s">
        <v>12</v>
      </c>
      <c r="F119" s="171"/>
      <c r="G119" s="174"/>
      <c r="H119" s="26"/>
      <c r="I119" s="168"/>
      <c r="J119" s="177"/>
      <c r="K119" s="168"/>
    </row>
    <row r="120" spans="1:11" x14ac:dyDescent="0.85">
      <c r="A120" s="24"/>
      <c r="B120" s="46"/>
      <c r="C120" s="29"/>
      <c r="D120" s="28"/>
      <c r="E120" s="22" t="s">
        <v>12</v>
      </c>
      <c r="F120" s="169">
        <f>C120*D120+C121*D121+C122*D122+C123*D123+C124*D124</f>
        <v>0</v>
      </c>
      <c r="G120" s="172"/>
      <c r="H120" s="24"/>
      <c r="I120" s="166">
        <f>F120*G120</f>
        <v>0</v>
      </c>
      <c r="J120" s="175"/>
      <c r="K120" s="166">
        <f>ROUNDDOWN(ROUNDDOWN(F120*J120,4)*G120,0)</f>
        <v>0</v>
      </c>
    </row>
    <row r="121" spans="1:11" x14ac:dyDescent="0.85">
      <c r="A121" s="25"/>
      <c r="B121" s="47"/>
      <c r="C121" s="29"/>
      <c r="D121" s="28"/>
      <c r="E121" s="22" t="s">
        <v>12</v>
      </c>
      <c r="F121" s="170"/>
      <c r="G121" s="173"/>
      <c r="H121" s="25"/>
      <c r="I121" s="167"/>
      <c r="J121" s="176"/>
      <c r="K121" s="167"/>
    </row>
    <row r="122" spans="1:11" x14ac:dyDescent="0.85">
      <c r="A122" s="25" t="s">
        <v>0</v>
      </c>
      <c r="B122" s="25" t="s">
        <v>3</v>
      </c>
      <c r="C122" s="29"/>
      <c r="D122" s="28"/>
      <c r="E122" s="22" t="s">
        <v>12</v>
      </c>
      <c r="F122" s="170"/>
      <c r="G122" s="173"/>
      <c r="H122" s="25" t="s">
        <v>13</v>
      </c>
      <c r="I122" s="167"/>
      <c r="J122" s="176"/>
      <c r="K122" s="167"/>
    </row>
    <row r="123" spans="1:11" x14ac:dyDescent="0.85">
      <c r="A123" s="25"/>
      <c r="B123" s="47"/>
      <c r="C123" s="29"/>
      <c r="D123" s="28"/>
      <c r="E123" s="22" t="s">
        <v>12</v>
      </c>
      <c r="F123" s="170"/>
      <c r="G123" s="173"/>
      <c r="H123" s="25"/>
      <c r="I123" s="167"/>
      <c r="J123" s="176"/>
      <c r="K123" s="167"/>
    </row>
    <row r="124" spans="1:11" x14ac:dyDescent="0.85">
      <c r="A124" s="26"/>
      <c r="B124" s="48"/>
      <c r="C124" s="29"/>
      <c r="D124" s="28"/>
      <c r="E124" s="22" t="s">
        <v>12</v>
      </c>
      <c r="F124" s="171"/>
      <c r="G124" s="174"/>
      <c r="H124" s="26"/>
      <c r="I124" s="168"/>
      <c r="J124" s="177"/>
      <c r="K124" s="168"/>
    </row>
    <row r="125" spans="1:11" x14ac:dyDescent="0.85">
      <c r="A125" s="24"/>
      <c r="B125" s="46"/>
      <c r="C125" s="29"/>
      <c r="D125" s="28"/>
      <c r="E125" s="22" t="s">
        <v>12</v>
      </c>
      <c r="F125" s="169">
        <f>C125*D125+C126*D126+C127*D127+C128*D128+C129*D129</f>
        <v>0</v>
      </c>
      <c r="G125" s="172"/>
      <c r="H125" s="24"/>
      <c r="I125" s="166">
        <f>F125*G125</f>
        <v>0</v>
      </c>
      <c r="J125" s="175"/>
      <c r="K125" s="166">
        <f>ROUNDDOWN(ROUNDDOWN(F125*J125,4)*G125,0)</f>
        <v>0</v>
      </c>
    </row>
    <row r="126" spans="1:11" x14ac:dyDescent="0.85">
      <c r="A126" s="25"/>
      <c r="B126" s="47"/>
      <c r="C126" s="29"/>
      <c r="D126" s="28"/>
      <c r="E126" s="22" t="s">
        <v>12</v>
      </c>
      <c r="F126" s="170"/>
      <c r="G126" s="173"/>
      <c r="H126" s="25"/>
      <c r="I126" s="167"/>
      <c r="J126" s="176"/>
      <c r="K126" s="167"/>
    </row>
    <row r="127" spans="1:11" x14ac:dyDescent="0.85">
      <c r="A127" s="25" t="s">
        <v>0</v>
      </c>
      <c r="B127" s="25" t="s">
        <v>3</v>
      </c>
      <c r="C127" s="29"/>
      <c r="D127" s="28"/>
      <c r="E127" s="22" t="s">
        <v>12</v>
      </c>
      <c r="F127" s="170"/>
      <c r="G127" s="173"/>
      <c r="H127" s="25" t="s">
        <v>13</v>
      </c>
      <c r="I127" s="167"/>
      <c r="J127" s="176"/>
      <c r="K127" s="167"/>
    </row>
    <row r="128" spans="1:11" x14ac:dyDescent="0.85">
      <c r="A128" s="25"/>
      <c r="B128" s="47"/>
      <c r="C128" s="29"/>
      <c r="D128" s="28"/>
      <c r="E128" s="22" t="s">
        <v>12</v>
      </c>
      <c r="F128" s="170"/>
      <c r="G128" s="173"/>
      <c r="H128" s="25"/>
      <c r="I128" s="167"/>
      <c r="J128" s="176"/>
      <c r="K128" s="167"/>
    </row>
    <row r="129" spans="1:11" x14ac:dyDescent="0.85">
      <c r="A129" s="26"/>
      <c r="B129" s="48"/>
      <c r="C129" s="29"/>
      <c r="D129" s="28"/>
      <c r="E129" s="22" t="s">
        <v>12</v>
      </c>
      <c r="F129" s="171"/>
      <c r="G129" s="174"/>
      <c r="H129" s="26"/>
      <c r="I129" s="168"/>
      <c r="J129" s="177"/>
      <c r="K129" s="168"/>
    </row>
    <row r="130" spans="1:11" x14ac:dyDescent="0.85">
      <c r="A130" s="24"/>
      <c r="B130" s="46"/>
      <c r="C130" s="29"/>
      <c r="D130" s="28"/>
      <c r="E130" s="22" t="s">
        <v>12</v>
      </c>
      <c r="F130" s="169">
        <f>C130*D130+C131*D131+C132*D132+C133*D133+C134*D134</f>
        <v>0</v>
      </c>
      <c r="G130" s="172"/>
      <c r="H130" s="24"/>
      <c r="I130" s="166">
        <f>F130*G130</f>
        <v>0</v>
      </c>
      <c r="J130" s="175"/>
      <c r="K130" s="166">
        <f>ROUNDDOWN(ROUNDDOWN(F130*J130,4)*G130,0)</f>
        <v>0</v>
      </c>
    </row>
    <row r="131" spans="1:11" x14ac:dyDescent="0.85">
      <c r="A131" s="25"/>
      <c r="B131" s="47"/>
      <c r="C131" s="29"/>
      <c r="D131" s="28"/>
      <c r="E131" s="22" t="s">
        <v>12</v>
      </c>
      <c r="F131" s="170"/>
      <c r="G131" s="173"/>
      <c r="H131" s="25"/>
      <c r="I131" s="167"/>
      <c r="J131" s="176"/>
      <c r="K131" s="167"/>
    </row>
    <row r="132" spans="1:11" x14ac:dyDescent="0.85">
      <c r="A132" s="25" t="s">
        <v>0</v>
      </c>
      <c r="B132" s="25" t="s">
        <v>3</v>
      </c>
      <c r="C132" s="29"/>
      <c r="D132" s="28"/>
      <c r="E132" s="22" t="s">
        <v>12</v>
      </c>
      <c r="F132" s="170"/>
      <c r="G132" s="173"/>
      <c r="H132" s="25" t="s">
        <v>13</v>
      </c>
      <c r="I132" s="167"/>
      <c r="J132" s="176"/>
      <c r="K132" s="167"/>
    </row>
    <row r="133" spans="1:11" x14ac:dyDescent="0.85">
      <c r="A133" s="25"/>
      <c r="B133" s="47"/>
      <c r="C133" s="29"/>
      <c r="D133" s="28"/>
      <c r="E133" s="22" t="s">
        <v>12</v>
      </c>
      <c r="F133" s="170"/>
      <c r="G133" s="173"/>
      <c r="H133" s="25"/>
      <c r="I133" s="167"/>
      <c r="J133" s="176"/>
      <c r="K133" s="167"/>
    </row>
    <row r="134" spans="1:11" x14ac:dyDescent="0.85">
      <c r="A134" s="26"/>
      <c r="B134" s="48"/>
      <c r="C134" s="29"/>
      <c r="D134" s="28"/>
      <c r="E134" s="22" t="s">
        <v>12</v>
      </c>
      <c r="F134" s="171"/>
      <c r="G134" s="174"/>
      <c r="H134" s="26"/>
      <c r="I134" s="168"/>
      <c r="J134" s="177"/>
      <c r="K134" s="168"/>
    </row>
    <row r="135" spans="1:11" x14ac:dyDescent="0.85">
      <c r="A135" s="24"/>
      <c r="B135" s="46"/>
      <c r="C135" s="29"/>
      <c r="D135" s="28"/>
      <c r="E135" s="22" t="s">
        <v>12</v>
      </c>
      <c r="F135" s="169">
        <f>C135*D135+C136*D136+C137*D137+C138*D138+C139*D139</f>
        <v>0</v>
      </c>
      <c r="G135" s="172"/>
      <c r="H135" s="24"/>
      <c r="I135" s="166">
        <f>F135*G135</f>
        <v>0</v>
      </c>
      <c r="J135" s="175"/>
      <c r="K135" s="166">
        <f>ROUNDDOWN(ROUNDDOWN(F135*J135,4)*G135,0)</f>
        <v>0</v>
      </c>
    </row>
    <row r="136" spans="1:11" x14ac:dyDescent="0.85">
      <c r="A136" s="25"/>
      <c r="B136" s="47"/>
      <c r="C136" s="29"/>
      <c r="D136" s="28"/>
      <c r="E136" s="22" t="s">
        <v>12</v>
      </c>
      <c r="F136" s="170"/>
      <c r="G136" s="173"/>
      <c r="H136" s="25"/>
      <c r="I136" s="167"/>
      <c r="J136" s="176"/>
      <c r="K136" s="167"/>
    </row>
    <row r="137" spans="1:11" x14ac:dyDescent="0.85">
      <c r="A137" s="25" t="s">
        <v>0</v>
      </c>
      <c r="B137" s="25" t="s">
        <v>3</v>
      </c>
      <c r="C137" s="29"/>
      <c r="D137" s="28"/>
      <c r="E137" s="22" t="s">
        <v>12</v>
      </c>
      <c r="F137" s="170"/>
      <c r="G137" s="173"/>
      <c r="H137" s="25" t="s">
        <v>13</v>
      </c>
      <c r="I137" s="167"/>
      <c r="J137" s="176"/>
      <c r="K137" s="167"/>
    </row>
    <row r="138" spans="1:11" x14ac:dyDescent="0.85">
      <c r="A138" s="25"/>
      <c r="B138" s="47"/>
      <c r="C138" s="29"/>
      <c r="D138" s="28"/>
      <c r="E138" s="22" t="s">
        <v>12</v>
      </c>
      <c r="F138" s="170"/>
      <c r="G138" s="173"/>
      <c r="H138" s="25"/>
      <c r="I138" s="167"/>
      <c r="J138" s="176"/>
      <c r="K138" s="167"/>
    </row>
    <row r="139" spans="1:11" x14ac:dyDescent="0.85">
      <c r="A139" s="26"/>
      <c r="B139" s="48"/>
      <c r="C139" s="29"/>
      <c r="D139" s="28"/>
      <c r="E139" s="22" t="s">
        <v>12</v>
      </c>
      <c r="F139" s="171"/>
      <c r="G139" s="174"/>
      <c r="H139" s="26"/>
      <c r="I139" s="168"/>
      <c r="J139" s="177"/>
      <c r="K139" s="168"/>
    </row>
    <row r="140" spans="1:11" x14ac:dyDescent="0.85">
      <c r="A140" s="24"/>
      <c r="B140" s="46"/>
      <c r="C140" s="29"/>
      <c r="D140" s="28"/>
      <c r="E140" s="22" t="s">
        <v>12</v>
      </c>
      <c r="F140" s="169">
        <f>C140*D140+C141*D141+C142*D142+C143*D143+C144*D144</f>
        <v>0</v>
      </c>
      <c r="G140" s="172"/>
      <c r="H140" s="24"/>
      <c r="I140" s="166">
        <f>F140*G140</f>
        <v>0</v>
      </c>
      <c r="J140" s="175"/>
      <c r="K140" s="166">
        <f>ROUNDDOWN(ROUNDDOWN(F140*J140,4)*G140,0)</f>
        <v>0</v>
      </c>
    </row>
    <row r="141" spans="1:11" x14ac:dyDescent="0.85">
      <c r="A141" s="25"/>
      <c r="B141" s="47"/>
      <c r="C141" s="29"/>
      <c r="D141" s="28"/>
      <c r="E141" s="22" t="s">
        <v>12</v>
      </c>
      <c r="F141" s="170"/>
      <c r="G141" s="173"/>
      <c r="H141" s="25"/>
      <c r="I141" s="167"/>
      <c r="J141" s="176"/>
      <c r="K141" s="167"/>
    </row>
    <row r="142" spans="1:11" x14ac:dyDescent="0.85">
      <c r="A142" s="25" t="s">
        <v>0</v>
      </c>
      <c r="B142" s="25" t="s">
        <v>3</v>
      </c>
      <c r="C142" s="29"/>
      <c r="D142" s="28"/>
      <c r="E142" s="22" t="s">
        <v>12</v>
      </c>
      <c r="F142" s="170"/>
      <c r="G142" s="173"/>
      <c r="H142" s="25" t="s">
        <v>13</v>
      </c>
      <c r="I142" s="167"/>
      <c r="J142" s="176"/>
      <c r="K142" s="167"/>
    </row>
    <row r="143" spans="1:11" x14ac:dyDescent="0.85">
      <c r="A143" s="25"/>
      <c r="B143" s="47"/>
      <c r="C143" s="29"/>
      <c r="D143" s="28"/>
      <c r="E143" s="22" t="s">
        <v>12</v>
      </c>
      <c r="F143" s="170"/>
      <c r="G143" s="173"/>
      <c r="H143" s="25"/>
      <c r="I143" s="167"/>
      <c r="J143" s="176"/>
      <c r="K143" s="167"/>
    </row>
    <row r="144" spans="1:11" x14ac:dyDescent="0.85">
      <c r="A144" s="26"/>
      <c r="B144" s="48"/>
      <c r="C144" s="29"/>
      <c r="D144" s="28"/>
      <c r="E144" s="22" t="s">
        <v>12</v>
      </c>
      <c r="F144" s="171"/>
      <c r="G144" s="174"/>
      <c r="H144" s="26"/>
      <c r="I144" s="168"/>
      <c r="J144" s="177"/>
      <c r="K144" s="168"/>
    </row>
    <row r="145" spans="1:11" x14ac:dyDescent="0.85">
      <c r="A145" s="24"/>
      <c r="B145" s="46"/>
      <c r="C145" s="29"/>
      <c r="D145" s="28"/>
      <c r="E145" s="22" t="s">
        <v>12</v>
      </c>
      <c r="F145" s="169">
        <f>C145*D145+C146*D146+C147*D147+C148*D148+C149*D149</f>
        <v>0</v>
      </c>
      <c r="G145" s="172"/>
      <c r="H145" s="24"/>
      <c r="I145" s="166">
        <f>F145*G145</f>
        <v>0</v>
      </c>
      <c r="J145" s="175"/>
      <c r="K145" s="166">
        <f>ROUNDDOWN(ROUNDDOWN(F145*J145,4)*G145,0)</f>
        <v>0</v>
      </c>
    </row>
    <row r="146" spans="1:11" x14ac:dyDescent="0.85">
      <c r="A146" s="25"/>
      <c r="B146" s="47"/>
      <c r="C146" s="29"/>
      <c r="D146" s="28"/>
      <c r="E146" s="22" t="s">
        <v>12</v>
      </c>
      <c r="F146" s="170"/>
      <c r="G146" s="173"/>
      <c r="H146" s="25"/>
      <c r="I146" s="167"/>
      <c r="J146" s="176"/>
      <c r="K146" s="167"/>
    </row>
    <row r="147" spans="1:11" x14ac:dyDescent="0.85">
      <c r="A147" s="25" t="s">
        <v>0</v>
      </c>
      <c r="B147" s="25" t="s">
        <v>3</v>
      </c>
      <c r="C147" s="29"/>
      <c r="D147" s="28"/>
      <c r="E147" s="22" t="s">
        <v>12</v>
      </c>
      <c r="F147" s="170"/>
      <c r="G147" s="173"/>
      <c r="H147" s="25" t="s">
        <v>13</v>
      </c>
      <c r="I147" s="167"/>
      <c r="J147" s="176"/>
      <c r="K147" s="167"/>
    </row>
    <row r="148" spans="1:11" x14ac:dyDescent="0.85">
      <c r="A148" s="25"/>
      <c r="B148" s="47"/>
      <c r="C148" s="29"/>
      <c r="D148" s="28"/>
      <c r="E148" s="22" t="s">
        <v>12</v>
      </c>
      <c r="F148" s="170"/>
      <c r="G148" s="173"/>
      <c r="H148" s="25"/>
      <c r="I148" s="167"/>
      <c r="J148" s="176"/>
      <c r="K148" s="167"/>
    </row>
    <row r="149" spans="1:11" x14ac:dyDescent="0.85">
      <c r="A149" s="26"/>
      <c r="B149" s="48"/>
      <c r="C149" s="29"/>
      <c r="D149" s="28"/>
      <c r="E149" s="22" t="s">
        <v>12</v>
      </c>
      <c r="F149" s="171"/>
      <c r="G149" s="174"/>
      <c r="H149" s="26"/>
      <c r="I149" s="168"/>
      <c r="J149" s="177"/>
      <c r="K149" s="168"/>
    </row>
    <row r="150" spans="1:11" x14ac:dyDescent="0.85">
      <c r="A150" s="24"/>
      <c r="B150" s="46"/>
      <c r="C150" s="29"/>
      <c r="D150" s="28"/>
      <c r="E150" s="22" t="s">
        <v>12</v>
      </c>
      <c r="F150" s="169">
        <f>C150*D150+C151*D151+C152*D152+C153*D153+C154*D154</f>
        <v>0</v>
      </c>
      <c r="G150" s="172"/>
      <c r="H150" s="24"/>
      <c r="I150" s="166">
        <f>F150*G150</f>
        <v>0</v>
      </c>
      <c r="J150" s="175"/>
      <c r="K150" s="166">
        <f>ROUNDDOWN(ROUNDDOWN(F150*J150,4)*G150,0)</f>
        <v>0</v>
      </c>
    </row>
    <row r="151" spans="1:11" x14ac:dyDescent="0.85">
      <c r="A151" s="25"/>
      <c r="B151" s="47"/>
      <c r="C151" s="29"/>
      <c r="D151" s="28"/>
      <c r="E151" s="22" t="s">
        <v>12</v>
      </c>
      <c r="F151" s="170"/>
      <c r="G151" s="173"/>
      <c r="H151" s="25"/>
      <c r="I151" s="167"/>
      <c r="J151" s="176"/>
      <c r="K151" s="167"/>
    </row>
    <row r="152" spans="1:11" x14ac:dyDescent="0.85">
      <c r="A152" s="25" t="s">
        <v>0</v>
      </c>
      <c r="B152" s="25" t="s">
        <v>3</v>
      </c>
      <c r="C152" s="29"/>
      <c r="D152" s="28"/>
      <c r="E152" s="22" t="s">
        <v>12</v>
      </c>
      <c r="F152" s="170"/>
      <c r="G152" s="173"/>
      <c r="H152" s="25" t="s">
        <v>13</v>
      </c>
      <c r="I152" s="167"/>
      <c r="J152" s="176"/>
      <c r="K152" s="167"/>
    </row>
    <row r="153" spans="1:11" x14ac:dyDescent="0.85">
      <c r="A153" s="25"/>
      <c r="B153" s="47"/>
      <c r="C153" s="29"/>
      <c r="D153" s="28"/>
      <c r="E153" s="22" t="s">
        <v>12</v>
      </c>
      <c r="F153" s="170"/>
      <c r="G153" s="173"/>
      <c r="H153" s="25"/>
      <c r="I153" s="167"/>
      <c r="J153" s="176"/>
      <c r="K153" s="167"/>
    </row>
    <row r="154" spans="1:11" x14ac:dyDescent="0.85">
      <c r="A154" s="26"/>
      <c r="B154" s="48"/>
      <c r="C154" s="29"/>
      <c r="D154" s="28"/>
      <c r="E154" s="22" t="s">
        <v>12</v>
      </c>
      <c r="F154" s="171"/>
      <c r="G154" s="174"/>
      <c r="H154" s="26"/>
      <c r="I154" s="168"/>
      <c r="J154" s="177"/>
      <c r="K154" s="168"/>
    </row>
    <row r="155" spans="1:11" x14ac:dyDescent="0.85">
      <c r="A155" s="24"/>
      <c r="B155" s="46"/>
      <c r="C155" s="29"/>
      <c r="D155" s="28"/>
      <c r="E155" s="22" t="s">
        <v>12</v>
      </c>
      <c r="F155" s="169">
        <f>C155*D155+C156*D156+C157*D157+C158*D158+C159*D159</f>
        <v>0</v>
      </c>
      <c r="G155" s="172"/>
      <c r="H155" s="24"/>
      <c r="I155" s="166">
        <f>F155*G155</f>
        <v>0</v>
      </c>
      <c r="J155" s="175"/>
      <c r="K155" s="166">
        <f>ROUNDDOWN(ROUNDDOWN(F155*J155,4)*G155,0)</f>
        <v>0</v>
      </c>
    </row>
    <row r="156" spans="1:11" x14ac:dyDescent="0.85">
      <c r="A156" s="25"/>
      <c r="B156" s="47"/>
      <c r="C156" s="29"/>
      <c r="D156" s="28"/>
      <c r="E156" s="22" t="s">
        <v>12</v>
      </c>
      <c r="F156" s="170"/>
      <c r="G156" s="173"/>
      <c r="H156" s="25"/>
      <c r="I156" s="167"/>
      <c r="J156" s="176"/>
      <c r="K156" s="167"/>
    </row>
    <row r="157" spans="1:11" x14ac:dyDescent="0.85">
      <c r="A157" s="25" t="s">
        <v>0</v>
      </c>
      <c r="B157" s="25" t="s">
        <v>3</v>
      </c>
      <c r="C157" s="29"/>
      <c r="D157" s="28"/>
      <c r="E157" s="22" t="s">
        <v>12</v>
      </c>
      <c r="F157" s="170"/>
      <c r="G157" s="173"/>
      <c r="H157" s="25" t="s">
        <v>13</v>
      </c>
      <c r="I157" s="167"/>
      <c r="J157" s="176"/>
      <c r="K157" s="167"/>
    </row>
    <row r="158" spans="1:11" x14ac:dyDescent="0.85">
      <c r="A158" s="25"/>
      <c r="B158" s="47"/>
      <c r="C158" s="29"/>
      <c r="D158" s="28"/>
      <c r="E158" s="22" t="s">
        <v>12</v>
      </c>
      <c r="F158" s="170"/>
      <c r="G158" s="173"/>
      <c r="H158" s="25"/>
      <c r="I158" s="167"/>
      <c r="J158" s="176"/>
      <c r="K158" s="167"/>
    </row>
    <row r="159" spans="1:11" x14ac:dyDescent="0.85">
      <c r="A159" s="26"/>
      <c r="B159" s="48"/>
      <c r="C159" s="29"/>
      <c r="D159" s="28"/>
      <c r="E159" s="22" t="s">
        <v>12</v>
      </c>
      <c r="F159" s="171"/>
      <c r="G159" s="174"/>
      <c r="H159" s="26"/>
      <c r="I159" s="168"/>
      <c r="J159" s="177"/>
      <c r="K159" s="168"/>
    </row>
    <row r="160" spans="1:11" x14ac:dyDescent="0.85">
      <c r="A160" s="24"/>
      <c r="B160" s="46"/>
      <c r="C160" s="29"/>
      <c r="D160" s="28"/>
      <c r="E160" s="22" t="s">
        <v>12</v>
      </c>
      <c r="F160" s="169">
        <f>C160*D160+C161*D161+C162*D162+C163*D163+C164*D164</f>
        <v>0</v>
      </c>
      <c r="G160" s="172"/>
      <c r="H160" s="24"/>
      <c r="I160" s="166">
        <f>F160*G160</f>
        <v>0</v>
      </c>
      <c r="J160" s="175"/>
      <c r="K160" s="166">
        <f>ROUNDDOWN(ROUNDDOWN(F160*J160,4)*G160,0)</f>
        <v>0</v>
      </c>
    </row>
    <row r="161" spans="1:11" x14ac:dyDescent="0.85">
      <c r="A161" s="25"/>
      <c r="B161" s="47"/>
      <c r="C161" s="29"/>
      <c r="D161" s="28"/>
      <c r="E161" s="22" t="s">
        <v>12</v>
      </c>
      <c r="F161" s="170"/>
      <c r="G161" s="173"/>
      <c r="H161" s="25"/>
      <c r="I161" s="167"/>
      <c r="J161" s="176"/>
      <c r="K161" s="167"/>
    </row>
    <row r="162" spans="1:11" x14ac:dyDescent="0.85">
      <c r="A162" s="25" t="s">
        <v>0</v>
      </c>
      <c r="B162" s="25" t="s">
        <v>3</v>
      </c>
      <c r="C162" s="29"/>
      <c r="D162" s="28"/>
      <c r="E162" s="22" t="s">
        <v>12</v>
      </c>
      <c r="F162" s="170"/>
      <c r="G162" s="173"/>
      <c r="H162" s="25" t="s">
        <v>13</v>
      </c>
      <c r="I162" s="167"/>
      <c r="J162" s="176"/>
      <c r="K162" s="167"/>
    </row>
    <row r="163" spans="1:11" x14ac:dyDescent="0.85">
      <c r="A163" s="25"/>
      <c r="B163" s="47"/>
      <c r="C163" s="29"/>
      <c r="D163" s="28"/>
      <c r="E163" s="22" t="s">
        <v>12</v>
      </c>
      <c r="F163" s="170"/>
      <c r="G163" s="173"/>
      <c r="H163" s="25"/>
      <c r="I163" s="167"/>
      <c r="J163" s="176"/>
      <c r="K163" s="167"/>
    </row>
    <row r="164" spans="1:11" x14ac:dyDescent="0.85">
      <c r="A164" s="26"/>
      <c r="B164" s="48"/>
      <c r="C164" s="29"/>
      <c r="D164" s="28"/>
      <c r="E164" s="22" t="s">
        <v>12</v>
      </c>
      <c r="F164" s="171"/>
      <c r="G164" s="174"/>
      <c r="H164" s="26"/>
      <c r="I164" s="168"/>
      <c r="J164" s="177"/>
      <c r="K164" s="168"/>
    </row>
    <row r="165" spans="1:11" x14ac:dyDescent="0.85">
      <c r="A165" s="24"/>
      <c r="B165" s="46"/>
      <c r="C165" s="29"/>
      <c r="D165" s="28"/>
      <c r="E165" s="22" t="s">
        <v>12</v>
      </c>
      <c r="F165" s="169">
        <f>C165*D165+C166*D166+C167*D167+C168*D168+C169*D169</f>
        <v>0</v>
      </c>
      <c r="G165" s="172"/>
      <c r="H165" s="24"/>
      <c r="I165" s="166">
        <f>F165*G165</f>
        <v>0</v>
      </c>
      <c r="J165" s="175"/>
      <c r="K165" s="166">
        <f>ROUNDDOWN(ROUNDDOWN(F165*J165,4)*G165,0)</f>
        <v>0</v>
      </c>
    </row>
    <row r="166" spans="1:11" x14ac:dyDescent="0.85">
      <c r="A166" s="25"/>
      <c r="B166" s="47"/>
      <c r="C166" s="29"/>
      <c r="D166" s="28"/>
      <c r="E166" s="22" t="s">
        <v>12</v>
      </c>
      <c r="F166" s="170"/>
      <c r="G166" s="173"/>
      <c r="H166" s="25"/>
      <c r="I166" s="167"/>
      <c r="J166" s="176"/>
      <c r="K166" s="167"/>
    </row>
    <row r="167" spans="1:11" x14ac:dyDescent="0.85">
      <c r="A167" s="25" t="s">
        <v>0</v>
      </c>
      <c r="B167" s="25" t="s">
        <v>3</v>
      </c>
      <c r="C167" s="29"/>
      <c r="D167" s="28"/>
      <c r="E167" s="22" t="s">
        <v>12</v>
      </c>
      <c r="F167" s="170"/>
      <c r="G167" s="173"/>
      <c r="H167" s="25" t="s">
        <v>13</v>
      </c>
      <c r="I167" s="167"/>
      <c r="J167" s="176"/>
      <c r="K167" s="167"/>
    </row>
    <row r="168" spans="1:11" x14ac:dyDescent="0.85">
      <c r="A168" s="25"/>
      <c r="B168" s="47"/>
      <c r="C168" s="29"/>
      <c r="D168" s="28"/>
      <c r="E168" s="22" t="s">
        <v>12</v>
      </c>
      <c r="F168" s="170"/>
      <c r="G168" s="173"/>
      <c r="H168" s="25"/>
      <c r="I168" s="167"/>
      <c r="J168" s="176"/>
      <c r="K168" s="167"/>
    </row>
    <row r="169" spans="1:11" x14ac:dyDescent="0.85">
      <c r="A169" s="26"/>
      <c r="B169" s="48"/>
      <c r="C169" s="29"/>
      <c r="D169" s="28"/>
      <c r="E169" s="22" t="s">
        <v>12</v>
      </c>
      <c r="F169" s="171"/>
      <c r="G169" s="174"/>
      <c r="H169" s="26"/>
      <c r="I169" s="168"/>
      <c r="J169" s="177"/>
      <c r="K169" s="168"/>
    </row>
    <row r="170" spans="1:11" x14ac:dyDescent="0.85">
      <c r="A170" s="24"/>
      <c r="B170" s="46"/>
      <c r="C170" s="29"/>
      <c r="D170" s="28"/>
      <c r="E170" s="22" t="s">
        <v>12</v>
      </c>
      <c r="F170" s="169">
        <f>C170*D170+C171*D171+C172*D172+C173*D173+C174*D174</f>
        <v>0</v>
      </c>
      <c r="G170" s="172"/>
      <c r="H170" s="24"/>
      <c r="I170" s="166">
        <f>F170*G170</f>
        <v>0</v>
      </c>
      <c r="J170" s="175"/>
      <c r="K170" s="166">
        <f>ROUNDDOWN(ROUNDDOWN(F170*J170,4)*G170,0)</f>
        <v>0</v>
      </c>
    </row>
    <row r="171" spans="1:11" x14ac:dyDescent="0.85">
      <c r="A171" s="25"/>
      <c r="B171" s="47"/>
      <c r="C171" s="29"/>
      <c r="D171" s="28"/>
      <c r="E171" s="22" t="s">
        <v>12</v>
      </c>
      <c r="F171" s="170"/>
      <c r="G171" s="173"/>
      <c r="H171" s="25"/>
      <c r="I171" s="167"/>
      <c r="J171" s="176"/>
      <c r="K171" s="167"/>
    </row>
    <row r="172" spans="1:11" x14ac:dyDescent="0.85">
      <c r="A172" s="25" t="s">
        <v>0</v>
      </c>
      <c r="B172" s="25" t="s">
        <v>3</v>
      </c>
      <c r="C172" s="29"/>
      <c r="D172" s="28"/>
      <c r="E172" s="22" t="s">
        <v>12</v>
      </c>
      <c r="F172" s="170"/>
      <c r="G172" s="173"/>
      <c r="H172" s="25" t="s">
        <v>13</v>
      </c>
      <c r="I172" s="167"/>
      <c r="J172" s="176"/>
      <c r="K172" s="167"/>
    </row>
    <row r="173" spans="1:11" x14ac:dyDescent="0.85">
      <c r="A173" s="25"/>
      <c r="B173" s="47"/>
      <c r="C173" s="29"/>
      <c r="D173" s="28"/>
      <c r="E173" s="22" t="s">
        <v>12</v>
      </c>
      <c r="F173" s="170"/>
      <c r="G173" s="173"/>
      <c r="H173" s="25"/>
      <c r="I173" s="167"/>
      <c r="J173" s="176"/>
      <c r="K173" s="167"/>
    </row>
    <row r="174" spans="1:11" x14ac:dyDescent="0.85">
      <c r="A174" s="26"/>
      <c r="B174" s="48"/>
      <c r="C174" s="29"/>
      <c r="D174" s="28"/>
      <c r="E174" s="22" t="s">
        <v>12</v>
      </c>
      <c r="F174" s="171"/>
      <c r="G174" s="174"/>
      <c r="H174" s="26"/>
      <c r="I174" s="168"/>
      <c r="J174" s="177"/>
      <c r="K174" s="168"/>
    </row>
    <row r="175" spans="1:11" x14ac:dyDescent="0.85">
      <c r="A175" s="24"/>
      <c r="B175" s="46"/>
      <c r="C175" s="29"/>
      <c r="D175" s="28"/>
      <c r="E175" s="22" t="s">
        <v>12</v>
      </c>
      <c r="F175" s="169">
        <f>C175*D175+C176*D176+C177*D177+C178*D178+C179*D179</f>
        <v>0</v>
      </c>
      <c r="G175" s="172"/>
      <c r="H175" s="24"/>
      <c r="I175" s="166">
        <f>F175*G175</f>
        <v>0</v>
      </c>
      <c r="J175" s="175"/>
      <c r="K175" s="166">
        <f>ROUNDDOWN(ROUNDDOWN(F175*J175,4)*G175,0)</f>
        <v>0</v>
      </c>
    </row>
    <row r="176" spans="1:11" x14ac:dyDescent="0.85">
      <c r="A176" s="25"/>
      <c r="B176" s="47"/>
      <c r="C176" s="29"/>
      <c r="D176" s="28"/>
      <c r="E176" s="22" t="s">
        <v>12</v>
      </c>
      <c r="F176" s="170"/>
      <c r="G176" s="173"/>
      <c r="H176" s="25"/>
      <c r="I176" s="167"/>
      <c r="J176" s="176"/>
      <c r="K176" s="167"/>
    </row>
    <row r="177" spans="1:11" x14ac:dyDescent="0.85">
      <c r="A177" s="25" t="s">
        <v>0</v>
      </c>
      <c r="B177" s="25" t="s">
        <v>3</v>
      </c>
      <c r="C177" s="29"/>
      <c r="D177" s="28"/>
      <c r="E177" s="22" t="s">
        <v>12</v>
      </c>
      <c r="F177" s="170"/>
      <c r="G177" s="173"/>
      <c r="H177" s="25" t="s">
        <v>13</v>
      </c>
      <c r="I177" s="167"/>
      <c r="J177" s="176"/>
      <c r="K177" s="167"/>
    </row>
    <row r="178" spans="1:11" x14ac:dyDescent="0.85">
      <c r="A178" s="25"/>
      <c r="B178" s="47"/>
      <c r="C178" s="29"/>
      <c r="D178" s="28"/>
      <c r="E178" s="22" t="s">
        <v>12</v>
      </c>
      <c r="F178" s="170"/>
      <c r="G178" s="173"/>
      <c r="H178" s="25"/>
      <c r="I178" s="167"/>
      <c r="J178" s="176"/>
      <c r="K178" s="167"/>
    </row>
    <row r="179" spans="1:11" x14ac:dyDescent="0.85">
      <c r="A179" s="26"/>
      <c r="B179" s="48"/>
      <c r="C179" s="29"/>
      <c r="D179" s="28"/>
      <c r="E179" s="22" t="s">
        <v>12</v>
      </c>
      <c r="F179" s="171"/>
      <c r="G179" s="174"/>
      <c r="H179" s="26"/>
      <c r="I179" s="168"/>
      <c r="J179" s="177"/>
      <c r="K179" s="168"/>
    </row>
    <row r="180" spans="1:11" x14ac:dyDescent="0.85">
      <c r="A180" s="24"/>
      <c r="B180" s="46"/>
      <c r="C180" s="29"/>
      <c r="D180" s="28"/>
      <c r="E180" s="22" t="s">
        <v>12</v>
      </c>
      <c r="F180" s="169">
        <f>C180*D180+C181*D181+C182*D182+C183*D183+C184*D184</f>
        <v>0</v>
      </c>
      <c r="G180" s="172"/>
      <c r="H180" s="24"/>
      <c r="I180" s="166">
        <f>F180*G180</f>
        <v>0</v>
      </c>
      <c r="J180" s="175"/>
      <c r="K180" s="166">
        <f>ROUNDDOWN(ROUNDDOWN(F180*J180,4)*G180,0)</f>
        <v>0</v>
      </c>
    </row>
    <row r="181" spans="1:11" x14ac:dyDescent="0.85">
      <c r="A181" s="25"/>
      <c r="B181" s="47"/>
      <c r="C181" s="29"/>
      <c r="D181" s="28"/>
      <c r="E181" s="22" t="s">
        <v>12</v>
      </c>
      <c r="F181" s="170"/>
      <c r="G181" s="173"/>
      <c r="H181" s="25"/>
      <c r="I181" s="167"/>
      <c r="J181" s="176"/>
      <c r="K181" s="167"/>
    </row>
    <row r="182" spans="1:11" x14ac:dyDescent="0.85">
      <c r="A182" s="25" t="s">
        <v>0</v>
      </c>
      <c r="B182" s="25" t="s">
        <v>3</v>
      </c>
      <c r="C182" s="29"/>
      <c r="D182" s="28"/>
      <c r="E182" s="22" t="s">
        <v>12</v>
      </c>
      <c r="F182" s="170"/>
      <c r="G182" s="173"/>
      <c r="H182" s="25" t="s">
        <v>13</v>
      </c>
      <c r="I182" s="167"/>
      <c r="J182" s="176"/>
      <c r="K182" s="167"/>
    </row>
    <row r="183" spans="1:11" x14ac:dyDescent="0.85">
      <c r="A183" s="25"/>
      <c r="B183" s="47"/>
      <c r="C183" s="29"/>
      <c r="D183" s="28"/>
      <c r="E183" s="22" t="s">
        <v>12</v>
      </c>
      <c r="F183" s="170"/>
      <c r="G183" s="173"/>
      <c r="H183" s="25"/>
      <c r="I183" s="167"/>
      <c r="J183" s="176"/>
      <c r="K183" s="167"/>
    </row>
    <row r="184" spans="1:11" x14ac:dyDescent="0.85">
      <c r="A184" s="26"/>
      <c r="B184" s="48"/>
      <c r="C184" s="29"/>
      <c r="D184" s="28"/>
      <c r="E184" s="22" t="s">
        <v>12</v>
      </c>
      <c r="F184" s="171"/>
      <c r="G184" s="174"/>
      <c r="H184" s="26"/>
      <c r="I184" s="168"/>
      <c r="J184" s="177"/>
      <c r="K184" s="168"/>
    </row>
    <row r="185" spans="1:11" x14ac:dyDescent="0.85">
      <c r="A185" s="24"/>
      <c r="B185" s="46"/>
      <c r="C185" s="29"/>
      <c r="D185" s="28"/>
      <c r="E185" s="22" t="s">
        <v>12</v>
      </c>
      <c r="F185" s="169">
        <f>C185*D185+C186*D186+C187*D187+C188*D188+C189*D189</f>
        <v>0</v>
      </c>
      <c r="G185" s="172"/>
      <c r="H185" s="24"/>
      <c r="I185" s="166">
        <f>F185*G185</f>
        <v>0</v>
      </c>
      <c r="J185" s="175"/>
      <c r="K185" s="166">
        <f>ROUNDDOWN(ROUNDDOWN(F185*J185,4)*G185,0)</f>
        <v>0</v>
      </c>
    </row>
    <row r="186" spans="1:11" x14ac:dyDescent="0.85">
      <c r="A186" s="25"/>
      <c r="B186" s="47"/>
      <c r="C186" s="29"/>
      <c r="D186" s="28"/>
      <c r="E186" s="22" t="s">
        <v>12</v>
      </c>
      <c r="F186" s="170"/>
      <c r="G186" s="173"/>
      <c r="H186" s="25"/>
      <c r="I186" s="167"/>
      <c r="J186" s="176"/>
      <c r="K186" s="167"/>
    </row>
    <row r="187" spans="1:11" x14ac:dyDescent="0.85">
      <c r="A187" s="25" t="s">
        <v>0</v>
      </c>
      <c r="B187" s="25" t="s">
        <v>3</v>
      </c>
      <c r="C187" s="29"/>
      <c r="D187" s="28"/>
      <c r="E187" s="22" t="s">
        <v>12</v>
      </c>
      <c r="F187" s="170"/>
      <c r="G187" s="173"/>
      <c r="H187" s="25" t="s">
        <v>13</v>
      </c>
      <c r="I187" s="167"/>
      <c r="J187" s="176"/>
      <c r="K187" s="167"/>
    </row>
    <row r="188" spans="1:11" x14ac:dyDescent="0.85">
      <c r="A188" s="25"/>
      <c r="B188" s="47"/>
      <c r="C188" s="29"/>
      <c r="D188" s="28"/>
      <c r="E188" s="22" t="s">
        <v>12</v>
      </c>
      <c r="F188" s="170"/>
      <c r="G188" s="173"/>
      <c r="H188" s="25"/>
      <c r="I188" s="167"/>
      <c r="J188" s="176"/>
      <c r="K188" s="167"/>
    </row>
    <row r="189" spans="1:11" x14ac:dyDescent="0.85">
      <c r="A189" s="26"/>
      <c r="B189" s="48"/>
      <c r="C189" s="29"/>
      <c r="D189" s="28"/>
      <c r="E189" s="22" t="s">
        <v>12</v>
      </c>
      <c r="F189" s="171"/>
      <c r="G189" s="174"/>
      <c r="H189" s="26"/>
      <c r="I189" s="168"/>
      <c r="J189" s="177"/>
      <c r="K189" s="168"/>
    </row>
    <row r="190" spans="1:11" x14ac:dyDescent="0.85">
      <c r="A190" s="24"/>
      <c r="B190" s="46"/>
      <c r="C190" s="29"/>
      <c r="D190" s="28"/>
      <c r="E190" s="22" t="s">
        <v>12</v>
      </c>
      <c r="F190" s="169">
        <f>C190*D190+C191*D191+C192*D192+C193*D193+C194*D194</f>
        <v>0</v>
      </c>
      <c r="G190" s="172"/>
      <c r="H190" s="24"/>
      <c r="I190" s="166">
        <f>F190*G190</f>
        <v>0</v>
      </c>
      <c r="J190" s="175"/>
      <c r="K190" s="166">
        <f>ROUNDDOWN(ROUNDDOWN(F190*J190,4)*G190,0)</f>
        <v>0</v>
      </c>
    </row>
    <row r="191" spans="1:11" x14ac:dyDescent="0.85">
      <c r="A191" s="25"/>
      <c r="B191" s="47"/>
      <c r="C191" s="29"/>
      <c r="D191" s="28"/>
      <c r="E191" s="22" t="s">
        <v>12</v>
      </c>
      <c r="F191" s="170"/>
      <c r="G191" s="173"/>
      <c r="H191" s="25"/>
      <c r="I191" s="167"/>
      <c r="J191" s="176"/>
      <c r="K191" s="167"/>
    </row>
    <row r="192" spans="1:11" x14ac:dyDescent="0.85">
      <c r="A192" s="25" t="s">
        <v>0</v>
      </c>
      <c r="B192" s="25" t="s">
        <v>3</v>
      </c>
      <c r="C192" s="29"/>
      <c r="D192" s="28"/>
      <c r="E192" s="22" t="s">
        <v>12</v>
      </c>
      <c r="F192" s="170"/>
      <c r="G192" s="173"/>
      <c r="H192" s="25" t="s">
        <v>13</v>
      </c>
      <c r="I192" s="167"/>
      <c r="J192" s="176"/>
      <c r="K192" s="167"/>
    </row>
    <row r="193" spans="1:11" x14ac:dyDescent="0.85">
      <c r="A193" s="25"/>
      <c r="B193" s="47"/>
      <c r="C193" s="29"/>
      <c r="D193" s="28"/>
      <c r="E193" s="22" t="s">
        <v>12</v>
      </c>
      <c r="F193" s="170"/>
      <c r="G193" s="173"/>
      <c r="H193" s="25"/>
      <c r="I193" s="167"/>
      <c r="J193" s="176"/>
      <c r="K193" s="167"/>
    </row>
    <row r="194" spans="1:11" x14ac:dyDescent="0.85">
      <c r="A194" s="26"/>
      <c r="B194" s="48"/>
      <c r="C194" s="29"/>
      <c r="D194" s="28"/>
      <c r="E194" s="22" t="s">
        <v>12</v>
      </c>
      <c r="F194" s="171"/>
      <c r="G194" s="174"/>
      <c r="H194" s="26"/>
      <c r="I194" s="168"/>
      <c r="J194" s="177"/>
      <c r="K194" s="168"/>
    </row>
    <row r="195" spans="1:11" x14ac:dyDescent="0.85">
      <c r="A195" s="24"/>
      <c r="B195" s="46"/>
      <c r="C195" s="29"/>
      <c r="D195" s="28"/>
      <c r="E195" s="22" t="s">
        <v>12</v>
      </c>
      <c r="F195" s="169">
        <f>C195*D195+C196*D196+C197*D197+C198*D198+C199*D199</f>
        <v>0</v>
      </c>
      <c r="G195" s="172"/>
      <c r="H195" s="24"/>
      <c r="I195" s="166">
        <f>F195*G195</f>
        <v>0</v>
      </c>
      <c r="J195" s="175"/>
      <c r="K195" s="166">
        <f>ROUNDDOWN(ROUNDDOWN(F195*J195,4)*G195,0)</f>
        <v>0</v>
      </c>
    </row>
    <row r="196" spans="1:11" x14ac:dyDescent="0.85">
      <c r="A196" s="25"/>
      <c r="B196" s="47"/>
      <c r="C196" s="29"/>
      <c r="D196" s="28"/>
      <c r="E196" s="22" t="s">
        <v>12</v>
      </c>
      <c r="F196" s="170"/>
      <c r="G196" s="173"/>
      <c r="H196" s="25"/>
      <c r="I196" s="167"/>
      <c r="J196" s="176"/>
      <c r="K196" s="167"/>
    </row>
    <row r="197" spans="1:11" x14ac:dyDescent="0.85">
      <c r="A197" s="25" t="s">
        <v>0</v>
      </c>
      <c r="B197" s="25" t="s">
        <v>3</v>
      </c>
      <c r="C197" s="29"/>
      <c r="D197" s="28"/>
      <c r="E197" s="22" t="s">
        <v>12</v>
      </c>
      <c r="F197" s="170"/>
      <c r="G197" s="173"/>
      <c r="H197" s="25" t="s">
        <v>13</v>
      </c>
      <c r="I197" s="167"/>
      <c r="J197" s="176"/>
      <c r="K197" s="167"/>
    </row>
    <row r="198" spans="1:11" x14ac:dyDescent="0.85">
      <c r="A198" s="25"/>
      <c r="B198" s="47"/>
      <c r="C198" s="29"/>
      <c r="D198" s="28"/>
      <c r="E198" s="22" t="s">
        <v>12</v>
      </c>
      <c r="F198" s="170"/>
      <c r="G198" s="173"/>
      <c r="H198" s="25"/>
      <c r="I198" s="167"/>
      <c r="J198" s="176"/>
      <c r="K198" s="167"/>
    </row>
    <row r="199" spans="1:11" x14ac:dyDescent="0.85">
      <c r="A199" s="26"/>
      <c r="B199" s="48"/>
      <c r="C199" s="29"/>
      <c r="D199" s="28"/>
      <c r="E199" s="22" t="s">
        <v>12</v>
      </c>
      <c r="F199" s="171"/>
      <c r="G199" s="174"/>
      <c r="H199" s="26"/>
      <c r="I199" s="168"/>
      <c r="J199" s="177"/>
      <c r="K199" s="168"/>
    </row>
    <row r="200" spans="1:11" x14ac:dyDescent="0.85">
      <c r="A200" s="24"/>
      <c r="B200" s="46"/>
      <c r="C200" s="29"/>
      <c r="D200" s="28"/>
      <c r="E200" s="22" t="s">
        <v>12</v>
      </c>
      <c r="F200" s="169">
        <f>C200*D200+C201*D201+C202*D202+C203*D203+C204*D204</f>
        <v>0</v>
      </c>
      <c r="G200" s="172"/>
      <c r="H200" s="24"/>
      <c r="I200" s="166">
        <f>F200*G200</f>
        <v>0</v>
      </c>
      <c r="J200" s="175"/>
      <c r="K200" s="166">
        <f>ROUNDDOWN(ROUNDDOWN(F200*J200,4)*G200,0)</f>
        <v>0</v>
      </c>
    </row>
    <row r="201" spans="1:11" x14ac:dyDescent="0.85">
      <c r="A201" s="25"/>
      <c r="B201" s="47"/>
      <c r="C201" s="29"/>
      <c r="D201" s="28"/>
      <c r="E201" s="22" t="s">
        <v>12</v>
      </c>
      <c r="F201" s="170"/>
      <c r="G201" s="173"/>
      <c r="H201" s="25"/>
      <c r="I201" s="167"/>
      <c r="J201" s="176"/>
      <c r="K201" s="167"/>
    </row>
    <row r="202" spans="1:11" x14ac:dyDescent="0.85">
      <c r="A202" s="25" t="s">
        <v>0</v>
      </c>
      <c r="B202" s="25" t="s">
        <v>3</v>
      </c>
      <c r="C202" s="29"/>
      <c r="D202" s="28"/>
      <c r="E202" s="22" t="s">
        <v>12</v>
      </c>
      <c r="F202" s="170"/>
      <c r="G202" s="173"/>
      <c r="H202" s="25" t="s">
        <v>13</v>
      </c>
      <c r="I202" s="167"/>
      <c r="J202" s="176"/>
      <c r="K202" s="167"/>
    </row>
    <row r="203" spans="1:11" x14ac:dyDescent="0.85">
      <c r="A203" s="25"/>
      <c r="B203" s="47"/>
      <c r="C203" s="29"/>
      <c r="D203" s="28"/>
      <c r="E203" s="22" t="s">
        <v>12</v>
      </c>
      <c r="F203" s="170"/>
      <c r="G203" s="173"/>
      <c r="H203" s="25"/>
      <c r="I203" s="167"/>
      <c r="J203" s="176"/>
      <c r="K203" s="167"/>
    </row>
    <row r="204" spans="1:11" x14ac:dyDescent="0.85">
      <c r="A204" s="26"/>
      <c r="B204" s="48"/>
      <c r="C204" s="29"/>
      <c r="D204" s="28"/>
      <c r="E204" s="22" t="s">
        <v>12</v>
      </c>
      <c r="F204" s="171"/>
      <c r="G204" s="174"/>
      <c r="H204" s="26"/>
      <c r="I204" s="168"/>
      <c r="J204" s="177"/>
      <c r="K204" s="168"/>
    </row>
    <row r="205" spans="1:11" x14ac:dyDescent="0.85">
      <c r="A205" s="24"/>
      <c r="B205" s="46"/>
      <c r="C205" s="29"/>
      <c r="D205" s="28"/>
      <c r="E205" s="22" t="s">
        <v>12</v>
      </c>
      <c r="F205" s="169">
        <f>C205*D205+C206*D206+C207*D207+C208*D208+C209*D209</f>
        <v>0</v>
      </c>
      <c r="G205" s="172"/>
      <c r="H205" s="24"/>
      <c r="I205" s="166">
        <f>F205*G205</f>
        <v>0</v>
      </c>
      <c r="J205" s="175"/>
      <c r="K205" s="166">
        <f>ROUNDDOWN(ROUNDDOWN(F205*J205,4)*G205,0)</f>
        <v>0</v>
      </c>
    </row>
    <row r="206" spans="1:11" x14ac:dyDescent="0.85">
      <c r="A206" s="25"/>
      <c r="B206" s="47"/>
      <c r="C206" s="29"/>
      <c r="D206" s="28"/>
      <c r="E206" s="22" t="s">
        <v>12</v>
      </c>
      <c r="F206" s="170"/>
      <c r="G206" s="173"/>
      <c r="H206" s="25"/>
      <c r="I206" s="167"/>
      <c r="J206" s="176"/>
      <c r="K206" s="167"/>
    </row>
    <row r="207" spans="1:11" x14ac:dyDescent="0.85">
      <c r="A207" s="25" t="s">
        <v>0</v>
      </c>
      <c r="B207" s="25" t="s">
        <v>3</v>
      </c>
      <c r="C207" s="29"/>
      <c r="D207" s="28"/>
      <c r="E207" s="22" t="s">
        <v>12</v>
      </c>
      <c r="F207" s="170"/>
      <c r="G207" s="173"/>
      <c r="H207" s="25" t="s">
        <v>13</v>
      </c>
      <c r="I207" s="167"/>
      <c r="J207" s="176"/>
      <c r="K207" s="167"/>
    </row>
    <row r="208" spans="1:11" x14ac:dyDescent="0.85">
      <c r="A208" s="25"/>
      <c r="B208" s="47"/>
      <c r="C208" s="29"/>
      <c r="D208" s="28"/>
      <c r="E208" s="22" t="s">
        <v>12</v>
      </c>
      <c r="F208" s="170"/>
      <c r="G208" s="173"/>
      <c r="H208" s="25"/>
      <c r="I208" s="167"/>
      <c r="J208" s="176"/>
      <c r="K208" s="167"/>
    </row>
    <row r="209" spans="1:11" x14ac:dyDescent="0.85">
      <c r="A209" s="26"/>
      <c r="B209" s="48"/>
      <c r="C209" s="29"/>
      <c r="D209" s="28"/>
      <c r="E209" s="22" t="s">
        <v>12</v>
      </c>
      <c r="F209" s="171"/>
      <c r="G209" s="174"/>
      <c r="H209" s="26"/>
      <c r="I209" s="168"/>
      <c r="J209" s="177"/>
      <c r="K209" s="168"/>
    </row>
    <row r="210" spans="1:11" x14ac:dyDescent="0.85">
      <c r="A210" s="24"/>
      <c r="B210" s="46"/>
      <c r="C210" s="29"/>
      <c r="D210" s="28"/>
      <c r="E210" s="22" t="s">
        <v>12</v>
      </c>
      <c r="F210" s="169">
        <f>C210*D210+C211*D211+C212*D212+C213*D213+C214*D214</f>
        <v>0</v>
      </c>
      <c r="G210" s="172"/>
      <c r="H210" s="24"/>
      <c r="I210" s="166">
        <f>F210*G210</f>
        <v>0</v>
      </c>
      <c r="J210" s="175"/>
      <c r="K210" s="166">
        <f>ROUNDDOWN(ROUNDDOWN(F210*J210,4)*G210,0)</f>
        <v>0</v>
      </c>
    </row>
    <row r="211" spans="1:11" x14ac:dyDescent="0.85">
      <c r="A211" s="25"/>
      <c r="B211" s="47"/>
      <c r="C211" s="29"/>
      <c r="D211" s="28"/>
      <c r="E211" s="22" t="s">
        <v>12</v>
      </c>
      <c r="F211" s="170"/>
      <c r="G211" s="173"/>
      <c r="H211" s="25"/>
      <c r="I211" s="167"/>
      <c r="J211" s="176"/>
      <c r="K211" s="167"/>
    </row>
    <row r="212" spans="1:11" x14ac:dyDescent="0.85">
      <c r="A212" s="25" t="s">
        <v>0</v>
      </c>
      <c r="B212" s="25" t="s">
        <v>3</v>
      </c>
      <c r="C212" s="29"/>
      <c r="D212" s="28"/>
      <c r="E212" s="22" t="s">
        <v>12</v>
      </c>
      <c r="F212" s="170"/>
      <c r="G212" s="173"/>
      <c r="H212" s="25" t="s">
        <v>13</v>
      </c>
      <c r="I212" s="167"/>
      <c r="J212" s="176"/>
      <c r="K212" s="167"/>
    </row>
    <row r="213" spans="1:11" x14ac:dyDescent="0.85">
      <c r="A213" s="25"/>
      <c r="B213" s="47"/>
      <c r="C213" s="29"/>
      <c r="D213" s="28"/>
      <c r="E213" s="22" t="s">
        <v>12</v>
      </c>
      <c r="F213" s="170"/>
      <c r="G213" s="173"/>
      <c r="H213" s="25"/>
      <c r="I213" s="167"/>
      <c r="J213" s="176"/>
      <c r="K213" s="167"/>
    </row>
    <row r="214" spans="1:11" x14ac:dyDescent="0.85">
      <c r="A214" s="26"/>
      <c r="B214" s="48"/>
      <c r="C214" s="29"/>
      <c r="D214" s="28"/>
      <c r="E214" s="22" t="s">
        <v>12</v>
      </c>
      <c r="F214" s="171"/>
      <c r="G214" s="174"/>
      <c r="H214" s="26"/>
      <c r="I214" s="168"/>
      <c r="J214" s="177"/>
      <c r="K214" s="168"/>
    </row>
    <row r="215" spans="1:11" x14ac:dyDescent="0.85">
      <c r="A215" s="24"/>
      <c r="B215" s="46"/>
      <c r="C215" s="29"/>
      <c r="D215" s="28"/>
      <c r="E215" s="22" t="s">
        <v>12</v>
      </c>
      <c r="F215" s="169">
        <f>C215*D215+C216*D216+C217*D217+C218*D218+C219*D219</f>
        <v>0</v>
      </c>
      <c r="G215" s="172"/>
      <c r="H215" s="24"/>
      <c r="I215" s="166">
        <f>F215*G215</f>
        <v>0</v>
      </c>
      <c r="J215" s="175"/>
      <c r="K215" s="166">
        <f>ROUNDDOWN(ROUNDDOWN(F215*J215,4)*G215,0)</f>
        <v>0</v>
      </c>
    </row>
    <row r="216" spans="1:11" x14ac:dyDescent="0.85">
      <c r="A216" s="25"/>
      <c r="B216" s="47"/>
      <c r="C216" s="29"/>
      <c r="D216" s="28"/>
      <c r="E216" s="22" t="s">
        <v>12</v>
      </c>
      <c r="F216" s="170"/>
      <c r="G216" s="173"/>
      <c r="H216" s="25"/>
      <c r="I216" s="167"/>
      <c r="J216" s="176"/>
      <c r="K216" s="167"/>
    </row>
    <row r="217" spans="1:11" x14ac:dyDescent="0.85">
      <c r="A217" s="25" t="s">
        <v>0</v>
      </c>
      <c r="B217" s="25" t="s">
        <v>3</v>
      </c>
      <c r="C217" s="29"/>
      <c r="D217" s="28"/>
      <c r="E217" s="22" t="s">
        <v>12</v>
      </c>
      <c r="F217" s="170"/>
      <c r="G217" s="173"/>
      <c r="H217" s="25" t="s">
        <v>13</v>
      </c>
      <c r="I217" s="167"/>
      <c r="J217" s="176"/>
      <c r="K217" s="167"/>
    </row>
    <row r="218" spans="1:11" x14ac:dyDescent="0.85">
      <c r="A218" s="25"/>
      <c r="B218" s="47"/>
      <c r="C218" s="29"/>
      <c r="D218" s="28"/>
      <c r="E218" s="22" t="s">
        <v>12</v>
      </c>
      <c r="F218" s="170"/>
      <c r="G218" s="173"/>
      <c r="H218" s="25"/>
      <c r="I218" s="167"/>
      <c r="J218" s="176"/>
      <c r="K218" s="167"/>
    </row>
    <row r="219" spans="1:11" x14ac:dyDescent="0.85">
      <c r="A219" s="26"/>
      <c r="B219" s="48"/>
      <c r="C219" s="29"/>
      <c r="D219" s="28"/>
      <c r="E219" s="22" t="s">
        <v>12</v>
      </c>
      <c r="F219" s="171"/>
      <c r="G219" s="174"/>
      <c r="H219" s="26"/>
      <c r="I219" s="168"/>
      <c r="J219" s="177"/>
      <c r="K219" s="168"/>
    </row>
    <row r="220" spans="1:11" x14ac:dyDescent="0.85">
      <c r="A220" s="24"/>
      <c r="B220" s="46"/>
      <c r="C220" s="29"/>
      <c r="D220" s="28"/>
      <c r="E220" s="22" t="s">
        <v>12</v>
      </c>
      <c r="F220" s="169">
        <f>C220*D220+C221*D221+C222*D222+C223*D223+C224*D224</f>
        <v>0</v>
      </c>
      <c r="G220" s="172"/>
      <c r="H220" s="24"/>
      <c r="I220" s="166">
        <f>F220*G220</f>
        <v>0</v>
      </c>
      <c r="J220" s="175"/>
      <c r="K220" s="166">
        <f>ROUNDDOWN(ROUNDDOWN(F220*J220,4)*G220,0)</f>
        <v>0</v>
      </c>
    </row>
    <row r="221" spans="1:11" x14ac:dyDescent="0.85">
      <c r="A221" s="25"/>
      <c r="B221" s="47"/>
      <c r="C221" s="29"/>
      <c r="D221" s="28"/>
      <c r="E221" s="22" t="s">
        <v>12</v>
      </c>
      <c r="F221" s="170"/>
      <c r="G221" s="173"/>
      <c r="H221" s="25"/>
      <c r="I221" s="167"/>
      <c r="J221" s="176"/>
      <c r="K221" s="167"/>
    </row>
    <row r="222" spans="1:11" x14ac:dyDescent="0.85">
      <c r="A222" s="25" t="s">
        <v>0</v>
      </c>
      <c r="B222" s="25" t="s">
        <v>3</v>
      </c>
      <c r="C222" s="29"/>
      <c r="D222" s="28"/>
      <c r="E222" s="22" t="s">
        <v>12</v>
      </c>
      <c r="F222" s="170"/>
      <c r="G222" s="173"/>
      <c r="H222" s="25" t="s">
        <v>13</v>
      </c>
      <c r="I222" s="167"/>
      <c r="J222" s="176"/>
      <c r="K222" s="167"/>
    </row>
    <row r="223" spans="1:11" x14ac:dyDescent="0.85">
      <c r="A223" s="25"/>
      <c r="B223" s="47"/>
      <c r="C223" s="29"/>
      <c r="D223" s="28"/>
      <c r="E223" s="22" t="s">
        <v>12</v>
      </c>
      <c r="F223" s="170"/>
      <c r="G223" s="173"/>
      <c r="H223" s="25"/>
      <c r="I223" s="167"/>
      <c r="J223" s="176"/>
      <c r="K223" s="167"/>
    </row>
    <row r="224" spans="1:11" x14ac:dyDescent="0.85">
      <c r="A224" s="26"/>
      <c r="B224" s="48"/>
      <c r="C224" s="29"/>
      <c r="D224" s="28"/>
      <c r="E224" s="22" t="s">
        <v>12</v>
      </c>
      <c r="F224" s="171"/>
      <c r="G224" s="174"/>
      <c r="H224" s="26"/>
      <c r="I224" s="168"/>
      <c r="J224" s="177"/>
      <c r="K224" s="168"/>
    </row>
    <row r="225" spans="1:11" x14ac:dyDescent="0.85">
      <c r="A225" s="24"/>
      <c r="B225" s="46"/>
      <c r="C225" s="29"/>
      <c r="D225" s="28"/>
      <c r="E225" s="22" t="s">
        <v>12</v>
      </c>
      <c r="F225" s="169">
        <f>C225*D225+C226*D226+C227*D227+C228*D228+C229*D229</f>
        <v>0</v>
      </c>
      <c r="G225" s="172"/>
      <c r="H225" s="24"/>
      <c r="I225" s="166">
        <f>F225*G225</f>
        <v>0</v>
      </c>
      <c r="J225" s="175"/>
      <c r="K225" s="166">
        <f>ROUNDDOWN(ROUNDDOWN(F225*J225,4)*G225,0)</f>
        <v>0</v>
      </c>
    </row>
    <row r="226" spans="1:11" x14ac:dyDescent="0.85">
      <c r="A226" s="25"/>
      <c r="B226" s="47"/>
      <c r="C226" s="29"/>
      <c r="D226" s="28"/>
      <c r="E226" s="22" t="s">
        <v>12</v>
      </c>
      <c r="F226" s="170"/>
      <c r="G226" s="173"/>
      <c r="H226" s="25"/>
      <c r="I226" s="167"/>
      <c r="J226" s="176"/>
      <c r="K226" s="167"/>
    </row>
    <row r="227" spans="1:11" x14ac:dyDescent="0.85">
      <c r="A227" s="25" t="s">
        <v>0</v>
      </c>
      <c r="B227" s="25" t="s">
        <v>3</v>
      </c>
      <c r="C227" s="29"/>
      <c r="D227" s="28"/>
      <c r="E227" s="22" t="s">
        <v>12</v>
      </c>
      <c r="F227" s="170"/>
      <c r="G227" s="173"/>
      <c r="H227" s="25" t="s">
        <v>13</v>
      </c>
      <c r="I227" s="167"/>
      <c r="J227" s="176"/>
      <c r="K227" s="167"/>
    </row>
    <row r="228" spans="1:11" x14ac:dyDescent="0.85">
      <c r="A228" s="25"/>
      <c r="B228" s="47"/>
      <c r="C228" s="29"/>
      <c r="D228" s="28"/>
      <c r="E228" s="22" t="s">
        <v>12</v>
      </c>
      <c r="F228" s="170"/>
      <c r="G228" s="173"/>
      <c r="H228" s="25"/>
      <c r="I228" s="167"/>
      <c r="J228" s="176"/>
      <c r="K228" s="167"/>
    </row>
    <row r="229" spans="1:11" x14ac:dyDescent="0.85">
      <c r="A229" s="26"/>
      <c r="B229" s="48"/>
      <c r="C229" s="29"/>
      <c r="D229" s="28"/>
      <c r="E229" s="22" t="s">
        <v>12</v>
      </c>
      <c r="F229" s="171"/>
      <c r="G229" s="174"/>
      <c r="H229" s="26"/>
      <c r="I229" s="168"/>
      <c r="J229" s="177"/>
      <c r="K229" s="168"/>
    </row>
    <row r="230" spans="1:11" x14ac:dyDescent="0.85">
      <c r="A230" s="24"/>
      <c r="B230" s="46"/>
      <c r="C230" s="29"/>
      <c r="D230" s="28"/>
      <c r="E230" s="22" t="s">
        <v>12</v>
      </c>
      <c r="F230" s="169">
        <f>C230*D230+C231*D231+C232*D232+C233*D233+C234*D234</f>
        <v>0</v>
      </c>
      <c r="G230" s="172"/>
      <c r="H230" s="24"/>
      <c r="I230" s="166">
        <f>F230*G230</f>
        <v>0</v>
      </c>
      <c r="J230" s="175"/>
      <c r="K230" s="166">
        <f>ROUNDDOWN(ROUNDDOWN(F230*J230,4)*G230,0)</f>
        <v>0</v>
      </c>
    </row>
    <row r="231" spans="1:11" x14ac:dyDescent="0.85">
      <c r="A231" s="25"/>
      <c r="B231" s="47"/>
      <c r="C231" s="29"/>
      <c r="D231" s="28"/>
      <c r="E231" s="22" t="s">
        <v>12</v>
      </c>
      <c r="F231" s="170"/>
      <c r="G231" s="173"/>
      <c r="H231" s="25"/>
      <c r="I231" s="167"/>
      <c r="J231" s="176"/>
      <c r="K231" s="167"/>
    </row>
    <row r="232" spans="1:11" x14ac:dyDescent="0.85">
      <c r="A232" s="25" t="s">
        <v>0</v>
      </c>
      <c r="B232" s="25" t="s">
        <v>3</v>
      </c>
      <c r="C232" s="29"/>
      <c r="D232" s="28"/>
      <c r="E232" s="22" t="s">
        <v>12</v>
      </c>
      <c r="F232" s="170"/>
      <c r="G232" s="173"/>
      <c r="H232" s="25" t="s">
        <v>13</v>
      </c>
      <c r="I232" s="167"/>
      <c r="J232" s="176"/>
      <c r="K232" s="167"/>
    </row>
    <row r="233" spans="1:11" x14ac:dyDescent="0.85">
      <c r="A233" s="25"/>
      <c r="B233" s="47"/>
      <c r="C233" s="29"/>
      <c r="D233" s="28"/>
      <c r="E233" s="22" t="s">
        <v>12</v>
      </c>
      <c r="F233" s="170"/>
      <c r="G233" s="173"/>
      <c r="H233" s="25"/>
      <c r="I233" s="167"/>
      <c r="J233" s="176"/>
      <c r="K233" s="167"/>
    </row>
    <row r="234" spans="1:11" x14ac:dyDescent="0.85">
      <c r="A234" s="26"/>
      <c r="B234" s="48"/>
      <c r="C234" s="29"/>
      <c r="D234" s="28"/>
      <c r="E234" s="22" t="s">
        <v>12</v>
      </c>
      <c r="F234" s="171"/>
      <c r="G234" s="174"/>
      <c r="H234" s="26"/>
      <c r="I234" s="168"/>
      <c r="J234" s="177"/>
      <c r="K234" s="168"/>
    </row>
    <row r="235" spans="1:11" x14ac:dyDescent="0.85">
      <c r="A235" s="24"/>
      <c r="B235" s="46"/>
      <c r="C235" s="29"/>
      <c r="D235" s="28"/>
      <c r="E235" s="22" t="s">
        <v>12</v>
      </c>
      <c r="F235" s="169">
        <f>C235*D235+C236*D236+C237*D237+C238*D238+C239*D239</f>
        <v>0</v>
      </c>
      <c r="G235" s="172"/>
      <c r="H235" s="24"/>
      <c r="I235" s="166">
        <f>F235*G235</f>
        <v>0</v>
      </c>
      <c r="J235" s="175"/>
      <c r="K235" s="166">
        <f>ROUNDDOWN(ROUNDDOWN(F235*J235,4)*G235,0)</f>
        <v>0</v>
      </c>
    </row>
    <row r="236" spans="1:11" x14ac:dyDescent="0.85">
      <c r="A236" s="25"/>
      <c r="B236" s="47"/>
      <c r="C236" s="29"/>
      <c r="D236" s="28"/>
      <c r="E236" s="22" t="s">
        <v>12</v>
      </c>
      <c r="F236" s="170"/>
      <c r="G236" s="173"/>
      <c r="H236" s="25"/>
      <c r="I236" s="167"/>
      <c r="J236" s="176"/>
      <c r="K236" s="167"/>
    </row>
    <row r="237" spans="1:11" x14ac:dyDescent="0.85">
      <c r="A237" s="25" t="s">
        <v>0</v>
      </c>
      <c r="B237" s="25" t="s">
        <v>3</v>
      </c>
      <c r="C237" s="29"/>
      <c r="D237" s="28"/>
      <c r="E237" s="22" t="s">
        <v>12</v>
      </c>
      <c r="F237" s="170"/>
      <c r="G237" s="173"/>
      <c r="H237" s="25" t="s">
        <v>13</v>
      </c>
      <c r="I237" s="167"/>
      <c r="J237" s="176"/>
      <c r="K237" s="167"/>
    </row>
    <row r="238" spans="1:11" x14ac:dyDescent="0.85">
      <c r="A238" s="25"/>
      <c r="B238" s="47"/>
      <c r="C238" s="29"/>
      <c r="D238" s="28"/>
      <c r="E238" s="22" t="s">
        <v>12</v>
      </c>
      <c r="F238" s="170"/>
      <c r="G238" s="173"/>
      <c r="H238" s="25"/>
      <c r="I238" s="167"/>
      <c r="J238" s="176"/>
      <c r="K238" s="167"/>
    </row>
    <row r="239" spans="1:11" x14ac:dyDescent="0.85">
      <c r="A239" s="26"/>
      <c r="B239" s="48"/>
      <c r="C239" s="29"/>
      <c r="D239" s="28"/>
      <c r="E239" s="22" t="s">
        <v>12</v>
      </c>
      <c r="F239" s="171"/>
      <c r="G239" s="174"/>
      <c r="H239" s="26"/>
      <c r="I239" s="168"/>
      <c r="J239" s="177"/>
      <c r="K239" s="168"/>
    </row>
    <row r="240" spans="1:11" x14ac:dyDescent="0.85">
      <c r="A240" s="24"/>
      <c r="B240" s="46"/>
      <c r="C240" s="29"/>
      <c r="D240" s="28"/>
      <c r="E240" s="22" t="s">
        <v>12</v>
      </c>
      <c r="F240" s="169">
        <f>C240*D240+C241*D241+C242*D242+C243*D243+C244*D244</f>
        <v>0</v>
      </c>
      <c r="G240" s="172"/>
      <c r="H240" s="24"/>
      <c r="I240" s="166">
        <f>F240*G240</f>
        <v>0</v>
      </c>
      <c r="J240" s="175"/>
      <c r="K240" s="166">
        <f>ROUNDDOWN(ROUNDDOWN(F240*J240,4)*G240,0)</f>
        <v>0</v>
      </c>
    </row>
    <row r="241" spans="1:11" x14ac:dyDescent="0.85">
      <c r="A241" s="25"/>
      <c r="B241" s="47"/>
      <c r="C241" s="29"/>
      <c r="D241" s="28"/>
      <c r="E241" s="22" t="s">
        <v>12</v>
      </c>
      <c r="F241" s="170"/>
      <c r="G241" s="173"/>
      <c r="H241" s="25"/>
      <c r="I241" s="167"/>
      <c r="J241" s="176"/>
      <c r="K241" s="167"/>
    </row>
    <row r="242" spans="1:11" x14ac:dyDescent="0.85">
      <c r="A242" s="25" t="s">
        <v>0</v>
      </c>
      <c r="B242" s="25" t="s">
        <v>3</v>
      </c>
      <c r="C242" s="29"/>
      <c r="D242" s="28"/>
      <c r="E242" s="22" t="s">
        <v>12</v>
      </c>
      <c r="F242" s="170"/>
      <c r="G242" s="173"/>
      <c r="H242" s="25" t="s">
        <v>13</v>
      </c>
      <c r="I242" s="167"/>
      <c r="J242" s="176"/>
      <c r="K242" s="167"/>
    </row>
    <row r="243" spans="1:11" x14ac:dyDescent="0.85">
      <c r="A243" s="25"/>
      <c r="B243" s="47"/>
      <c r="C243" s="29"/>
      <c r="D243" s="28"/>
      <c r="E243" s="22" t="s">
        <v>12</v>
      </c>
      <c r="F243" s="170"/>
      <c r="G243" s="173"/>
      <c r="H243" s="25"/>
      <c r="I243" s="167"/>
      <c r="J243" s="176"/>
      <c r="K243" s="167"/>
    </row>
    <row r="244" spans="1:11" x14ac:dyDescent="0.85">
      <c r="A244" s="26"/>
      <c r="B244" s="48"/>
      <c r="C244" s="29"/>
      <c r="D244" s="28"/>
      <c r="E244" s="22" t="s">
        <v>12</v>
      </c>
      <c r="F244" s="171"/>
      <c r="G244" s="174"/>
      <c r="H244" s="26"/>
      <c r="I244" s="168"/>
      <c r="J244" s="177"/>
      <c r="K244" s="168"/>
    </row>
    <row r="245" spans="1:11" x14ac:dyDescent="0.85">
      <c r="A245" s="24"/>
      <c r="B245" s="46"/>
      <c r="C245" s="29"/>
      <c r="D245" s="28"/>
      <c r="E245" s="22" t="s">
        <v>12</v>
      </c>
      <c r="F245" s="169">
        <f>C245*D245+C246*D246+C247*D247+C248*D248+C249*D249</f>
        <v>0</v>
      </c>
      <c r="G245" s="172"/>
      <c r="H245" s="24"/>
      <c r="I245" s="166">
        <f>F245*G245</f>
        <v>0</v>
      </c>
      <c r="J245" s="175"/>
      <c r="K245" s="166">
        <f>ROUNDDOWN(ROUNDDOWN(F245*J245,4)*G245,0)</f>
        <v>0</v>
      </c>
    </row>
    <row r="246" spans="1:11" x14ac:dyDescent="0.85">
      <c r="A246" s="25"/>
      <c r="B246" s="47"/>
      <c r="C246" s="29"/>
      <c r="D246" s="28"/>
      <c r="E246" s="22" t="s">
        <v>12</v>
      </c>
      <c r="F246" s="170"/>
      <c r="G246" s="173"/>
      <c r="H246" s="25"/>
      <c r="I246" s="167"/>
      <c r="J246" s="176"/>
      <c r="K246" s="167"/>
    </row>
    <row r="247" spans="1:11" x14ac:dyDescent="0.85">
      <c r="A247" s="25" t="s">
        <v>0</v>
      </c>
      <c r="B247" s="25" t="s">
        <v>3</v>
      </c>
      <c r="C247" s="29"/>
      <c r="D247" s="28"/>
      <c r="E247" s="22" t="s">
        <v>12</v>
      </c>
      <c r="F247" s="170"/>
      <c r="G247" s="173"/>
      <c r="H247" s="25" t="s">
        <v>13</v>
      </c>
      <c r="I247" s="167"/>
      <c r="J247" s="176"/>
      <c r="K247" s="167"/>
    </row>
    <row r="248" spans="1:11" x14ac:dyDescent="0.85">
      <c r="A248" s="25"/>
      <c r="B248" s="47"/>
      <c r="C248" s="29"/>
      <c r="D248" s="28"/>
      <c r="E248" s="22" t="s">
        <v>12</v>
      </c>
      <c r="F248" s="170"/>
      <c r="G248" s="173"/>
      <c r="H248" s="25"/>
      <c r="I248" s="167"/>
      <c r="J248" s="176"/>
      <c r="K248" s="167"/>
    </row>
    <row r="249" spans="1:11" x14ac:dyDescent="0.85">
      <c r="A249" s="26"/>
      <c r="B249" s="48"/>
      <c r="C249" s="29"/>
      <c r="D249" s="28"/>
      <c r="E249" s="22" t="s">
        <v>12</v>
      </c>
      <c r="F249" s="171"/>
      <c r="G249" s="174"/>
      <c r="H249" s="26"/>
      <c r="I249" s="168"/>
      <c r="J249" s="177"/>
      <c r="K249" s="168"/>
    </row>
    <row r="250" spans="1:11" x14ac:dyDescent="0.85">
      <c r="A250" s="24"/>
      <c r="B250" s="46"/>
      <c r="C250" s="29"/>
      <c r="D250" s="28"/>
      <c r="E250" s="22" t="s">
        <v>12</v>
      </c>
      <c r="F250" s="169">
        <f>C250*D250+C251*D251+C252*D252+C253*D253+C254*D254</f>
        <v>0</v>
      </c>
      <c r="G250" s="172"/>
      <c r="H250" s="24"/>
      <c r="I250" s="166">
        <f>F250*G250</f>
        <v>0</v>
      </c>
      <c r="J250" s="175"/>
      <c r="K250" s="166">
        <f>ROUNDDOWN(ROUNDDOWN(F250*J250,4)*G250,0)</f>
        <v>0</v>
      </c>
    </row>
    <row r="251" spans="1:11" x14ac:dyDescent="0.85">
      <c r="A251" s="25"/>
      <c r="B251" s="47"/>
      <c r="C251" s="29"/>
      <c r="D251" s="28"/>
      <c r="E251" s="22" t="s">
        <v>12</v>
      </c>
      <c r="F251" s="170"/>
      <c r="G251" s="173"/>
      <c r="H251" s="25"/>
      <c r="I251" s="167"/>
      <c r="J251" s="176"/>
      <c r="K251" s="167"/>
    </row>
    <row r="252" spans="1:11" x14ac:dyDescent="0.85">
      <c r="A252" s="25" t="s">
        <v>0</v>
      </c>
      <c r="B252" s="25" t="s">
        <v>3</v>
      </c>
      <c r="C252" s="29"/>
      <c r="D252" s="28"/>
      <c r="E252" s="22" t="s">
        <v>12</v>
      </c>
      <c r="F252" s="170"/>
      <c r="G252" s="173"/>
      <c r="H252" s="25" t="s">
        <v>13</v>
      </c>
      <c r="I252" s="167"/>
      <c r="J252" s="176"/>
      <c r="K252" s="167"/>
    </row>
    <row r="253" spans="1:11" x14ac:dyDescent="0.85">
      <c r="A253" s="25"/>
      <c r="B253" s="47"/>
      <c r="C253" s="29"/>
      <c r="D253" s="28"/>
      <c r="E253" s="22" t="s">
        <v>12</v>
      </c>
      <c r="F253" s="170"/>
      <c r="G253" s="173"/>
      <c r="H253" s="25"/>
      <c r="I253" s="167"/>
      <c r="J253" s="176"/>
      <c r="K253" s="167"/>
    </row>
    <row r="254" spans="1:11" x14ac:dyDescent="0.85">
      <c r="A254" s="26"/>
      <c r="B254" s="48"/>
      <c r="C254" s="29"/>
      <c r="D254" s="28"/>
      <c r="E254" s="22" t="s">
        <v>12</v>
      </c>
      <c r="F254" s="171"/>
      <c r="G254" s="174"/>
      <c r="H254" s="26"/>
      <c r="I254" s="168"/>
      <c r="J254" s="177"/>
      <c r="K254" s="168"/>
    </row>
    <row r="255" spans="1:11" x14ac:dyDescent="0.85">
      <c r="A255" s="24"/>
      <c r="B255" s="46"/>
      <c r="C255" s="29"/>
      <c r="D255" s="28"/>
      <c r="E255" s="22" t="s">
        <v>12</v>
      </c>
      <c r="F255" s="169">
        <f>C255*D255+C256*D256+C257*D257+C258*D258+C259*D259</f>
        <v>0</v>
      </c>
      <c r="G255" s="172"/>
      <c r="H255" s="24"/>
      <c r="I255" s="166">
        <f>F255*G255</f>
        <v>0</v>
      </c>
      <c r="J255" s="175"/>
      <c r="K255" s="166">
        <f>ROUNDDOWN(ROUNDDOWN(F255*J255,4)*G255,0)</f>
        <v>0</v>
      </c>
    </row>
    <row r="256" spans="1:11" x14ac:dyDescent="0.85">
      <c r="A256" s="25"/>
      <c r="B256" s="47"/>
      <c r="C256" s="29"/>
      <c r="D256" s="28"/>
      <c r="E256" s="22" t="s">
        <v>12</v>
      </c>
      <c r="F256" s="170"/>
      <c r="G256" s="173"/>
      <c r="H256" s="25"/>
      <c r="I256" s="167"/>
      <c r="J256" s="176"/>
      <c r="K256" s="167"/>
    </row>
    <row r="257" spans="1:11" x14ac:dyDescent="0.85">
      <c r="A257" s="25" t="s">
        <v>0</v>
      </c>
      <c r="B257" s="25" t="s">
        <v>3</v>
      </c>
      <c r="C257" s="29"/>
      <c r="D257" s="28"/>
      <c r="E257" s="22" t="s">
        <v>12</v>
      </c>
      <c r="F257" s="170"/>
      <c r="G257" s="173"/>
      <c r="H257" s="25" t="s">
        <v>13</v>
      </c>
      <c r="I257" s="167"/>
      <c r="J257" s="176"/>
      <c r="K257" s="167"/>
    </row>
    <row r="258" spans="1:11" x14ac:dyDescent="0.85">
      <c r="A258" s="25"/>
      <c r="B258" s="47"/>
      <c r="C258" s="29"/>
      <c r="D258" s="28"/>
      <c r="E258" s="22" t="s">
        <v>12</v>
      </c>
      <c r="F258" s="170"/>
      <c r="G258" s="173"/>
      <c r="H258" s="25"/>
      <c r="I258" s="167"/>
      <c r="J258" s="176"/>
      <c r="K258" s="167"/>
    </row>
    <row r="259" spans="1:11" x14ac:dyDescent="0.85">
      <c r="A259" s="26"/>
      <c r="B259" s="48"/>
      <c r="C259" s="29"/>
      <c r="D259" s="28"/>
      <c r="E259" s="22" t="s">
        <v>12</v>
      </c>
      <c r="F259" s="171"/>
      <c r="G259" s="174"/>
      <c r="H259" s="26"/>
      <c r="I259" s="168"/>
      <c r="J259" s="177"/>
      <c r="K259" s="168"/>
    </row>
  </sheetData>
  <sheetProtection algorithmName="SHA-512" hashValue="gjYURcbhev/9kIANFQVrwCRCMdLOyTjNbXVbVtBlTNy8PnJgtXc/fjYgDwTGe+/e6d/4VE+FvX5PjbXn0tuuhA==" saltValue="sPMlGjoXugZRB786KsHW8g==" spinCount="100000" sheet="1" objects="1" scenarios="1"/>
  <mergeCells count="259">
    <mergeCell ref="F250:F254"/>
    <mergeCell ref="G250:G254"/>
    <mergeCell ref="I250:I254"/>
    <mergeCell ref="J250:J254"/>
    <mergeCell ref="K250:K254"/>
    <mergeCell ref="F255:F259"/>
    <mergeCell ref="G255:G259"/>
    <mergeCell ref="I255:I259"/>
    <mergeCell ref="J255:J259"/>
    <mergeCell ref="K255:K259"/>
    <mergeCell ref="F240:F244"/>
    <mergeCell ref="G240:G244"/>
    <mergeCell ref="I240:I244"/>
    <mergeCell ref="J240:J244"/>
    <mergeCell ref="K240:K244"/>
    <mergeCell ref="F245:F249"/>
    <mergeCell ref="G245:G249"/>
    <mergeCell ref="I245:I249"/>
    <mergeCell ref="J245:J249"/>
    <mergeCell ref="K245:K249"/>
    <mergeCell ref="F230:F234"/>
    <mergeCell ref="G230:G234"/>
    <mergeCell ref="I230:I234"/>
    <mergeCell ref="J230:J234"/>
    <mergeCell ref="K230:K234"/>
    <mergeCell ref="F235:F239"/>
    <mergeCell ref="G235:G239"/>
    <mergeCell ref="I235:I239"/>
    <mergeCell ref="J235:J239"/>
    <mergeCell ref="K235:K239"/>
    <mergeCell ref="F220:F224"/>
    <mergeCell ref="G220:G224"/>
    <mergeCell ref="I220:I224"/>
    <mergeCell ref="J220:J224"/>
    <mergeCell ref="K220:K224"/>
    <mergeCell ref="F225:F229"/>
    <mergeCell ref="G225:G229"/>
    <mergeCell ref="I225:I229"/>
    <mergeCell ref="J225:J229"/>
    <mergeCell ref="K225:K229"/>
    <mergeCell ref="F210:F214"/>
    <mergeCell ref="G210:G214"/>
    <mergeCell ref="I210:I214"/>
    <mergeCell ref="J210:J214"/>
    <mergeCell ref="K210:K214"/>
    <mergeCell ref="F215:F219"/>
    <mergeCell ref="G215:G219"/>
    <mergeCell ref="I215:I219"/>
    <mergeCell ref="J215:J219"/>
    <mergeCell ref="K215:K219"/>
    <mergeCell ref="F200:F204"/>
    <mergeCell ref="G200:G204"/>
    <mergeCell ref="I200:I204"/>
    <mergeCell ref="J200:J204"/>
    <mergeCell ref="K200:K204"/>
    <mergeCell ref="F205:F209"/>
    <mergeCell ref="G205:G209"/>
    <mergeCell ref="I205:I209"/>
    <mergeCell ref="J205:J209"/>
    <mergeCell ref="K205:K209"/>
    <mergeCell ref="F190:F194"/>
    <mergeCell ref="G190:G194"/>
    <mergeCell ref="I190:I194"/>
    <mergeCell ref="J190:J194"/>
    <mergeCell ref="K190:K194"/>
    <mergeCell ref="F195:F199"/>
    <mergeCell ref="G195:G199"/>
    <mergeCell ref="I195:I199"/>
    <mergeCell ref="J195:J199"/>
    <mergeCell ref="K195:K199"/>
    <mergeCell ref="F180:F184"/>
    <mergeCell ref="G180:G184"/>
    <mergeCell ref="I180:I184"/>
    <mergeCell ref="J180:J184"/>
    <mergeCell ref="K180:K184"/>
    <mergeCell ref="F185:F189"/>
    <mergeCell ref="G185:G189"/>
    <mergeCell ref="I185:I189"/>
    <mergeCell ref="J185:J189"/>
    <mergeCell ref="K185:K189"/>
    <mergeCell ref="F170:F174"/>
    <mergeCell ref="G170:G174"/>
    <mergeCell ref="I170:I174"/>
    <mergeCell ref="J170:J174"/>
    <mergeCell ref="K170:K174"/>
    <mergeCell ref="F175:F179"/>
    <mergeCell ref="G175:G179"/>
    <mergeCell ref="I175:I179"/>
    <mergeCell ref="J175:J179"/>
    <mergeCell ref="K175:K179"/>
    <mergeCell ref="F160:F164"/>
    <mergeCell ref="G160:G164"/>
    <mergeCell ref="I160:I164"/>
    <mergeCell ref="J160:J164"/>
    <mergeCell ref="K160:K164"/>
    <mergeCell ref="F165:F169"/>
    <mergeCell ref="G165:G169"/>
    <mergeCell ref="I165:I169"/>
    <mergeCell ref="J165:J169"/>
    <mergeCell ref="K165:K169"/>
    <mergeCell ref="F150:F154"/>
    <mergeCell ref="G150:G154"/>
    <mergeCell ref="I150:I154"/>
    <mergeCell ref="J150:J154"/>
    <mergeCell ref="K150:K154"/>
    <mergeCell ref="F155:F159"/>
    <mergeCell ref="G155:G159"/>
    <mergeCell ref="I155:I159"/>
    <mergeCell ref="J155:J159"/>
    <mergeCell ref="K155:K159"/>
    <mergeCell ref="F140:F144"/>
    <mergeCell ref="G140:G144"/>
    <mergeCell ref="I140:I144"/>
    <mergeCell ref="J140:J144"/>
    <mergeCell ref="K140:K144"/>
    <mergeCell ref="F145:F149"/>
    <mergeCell ref="G145:G149"/>
    <mergeCell ref="I145:I149"/>
    <mergeCell ref="J145:J149"/>
    <mergeCell ref="K145:K149"/>
    <mergeCell ref="F130:F134"/>
    <mergeCell ref="G130:G134"/>
    <mergeCell ref="I130:I134"/>
    <mergeCell ref="J130:J134"/>
    <mergeCell ref="K130:K134"/>
    <mergeCell ref="F135:F139"/>
    <mergeCell ref="G135:G139"/>
    <mergeCell ref="I135:I139"/>
    <mergeCell ref="J135:J139"/>
    <mergeCell ref="K135:K139"/>
    <mergeCell ref="F120:F124"/>
    <mergeCell ref="G120:G124"/>
    <mergeCell ref="I120:I124"/>
    <mergeCell ref="J120:J124"/>
    <mergeCell ref="K120:K124"/>
    <mergeCell ref="F125:F129"/>
    <mergeCell ref="G125:G129"/>
    <mergeCell ref="I125:I129"/>
    <mergeCell ref="J125:J129"/>
    <mergeCell ref="K125:K129"/>
    <mergeCell ref="F110:F114"/>
    <mergeCell ref="G110:G114"/>
    <mergeCell ref="I110:I114"/>
    <mergeCell ref="J110:J114"/>
    <mergeCell ref="K110:K114"/>
    <mergeCell ref="F115:F119"/>
    <mergeCell ref="G115:G119"/>
    <mergeCell ref="I115:I119"/>
    <mergeCell ref="J115:J119"/>
    <mergeCell ref="K115:K119"/>
    <mergeCell ref="F100:F104"/>
    <mergeCell ref="G100:G104"/>
    <mergeCell ref="I100:I104"/>
    <mergeCell ref="J100:J104"/>
    <mergeCell ref="K100:K104"/>
    <mergeCell ref="F105:F109"/>
    <mergeCell ref="G105:G109"/>
    <mergeCell ref="I105:I109"/>
    <mergeCell ref="J105:J109"/>
    <mergeCell ref="K105:K109"/>
    <mergeCell ref="F90:F94"/>
    <mergeCell ref="G90:G94"/>
    <mergeCell ref="I90:I94"/>
    <mergeCell ref="J90:J94"/>
    <mergeCell ref="K90:K94"/>
    <mergeCell ref="F95:F99"/>
    <mergeCell ref="G95:G99"/>
    <mergeCell ref="I95:I99"/>
    <mergeCell ref="J95:J99"/>
    <mergeCell ref="K95:K99"/>
    <mergeCell ref="F80:F84"/>
    <mergeCell ref="G80:G84"/>
    <mergeCell ref="I80:I84"/>
    <mergeCell ref="J80:J84"/>
    <mergeCell ref="K80:K84"/>
    <mergeCell ref="F85:F89"/>
    <mergeCell ref="G85:G89"/>
    <mergeCell ref="I85:I89"/>
    <mergeCell ref="J85:J89"/>
    <mergeCell ref="K85:K89"/>
    <mergeCell ref="F70:F74"/>
    <mergeCell ref="G70:G74"/>
    <mergeCell ref="I70:I74"/>
    <mergeCell ref="J70:J74"/>
    <mergeCell ref="K70:K74"/>
    <mergeCell ref="F75:F79"/>
    <mergeCell ref="G75:G79"/>
    <mergeCell ref="I75:I79"/>
    <mergeCell ref="J75:J79"/>
    <mergeCell ref="K75:K79"/>
    <mergeCell ref="F60:F64"/>
    <mergeCell ref="G60:G64"/>
    <mergeCell ref="I60:I64"/>
    <mergeCell ref="J60:J64"/>
    <mergeCell ref="K60:K64"/>
    <mergeCell ref="F65:F69"/>
    <mergeCell ref="G65:G69"/>
    <mergeCell ref="I65:I69"/>
    <mergeCell ref="J65:J69"/>
    <mergeCell ref="K65:K69"/>
    <mergeCell ref="F50:F54"/>
    <mergeCell ref="G50:G54"/>
    <mergeCell ref="I50:I54"/>
    <mergeCell ref="J50:J54"/>
    <mergeCell ref="K50:K54"/>
    <mergeCell ref="F55:F59"/>
    <mergeCell ref="G55:G59"/>
    <mergeCell ref="I55:I59"/>
    <mergeCell ref="J55:J59"/>
    <mergeCell ref="K55:K59"/>
    <mergeCell ref="F40:F44"/>
    <mergeCell ref="G40:G44"/>
    <mergeCell ref="I40:I44"/>
    <mergeCell ref="J40:J44"/>
    <mergeCell ref="K40:K44"/>
    <mergeCell ref="F45:F49"/>
    <mergeCell ref="G45:G49"/>
    <mergeCell ref="I45:I49"/>
    <mergeCell ref="J45:J49"/>
    <mergeCell ref="K45:K49"/>
    <mergeCell ref="F30:F34"/>
    <mergeCell ref="G30:G34"/>
    <mergeCell ref="I30:I34"/>
    <mergeCell ref="J30:J34"/>
    <mergeCell ref="K30:K34"/>
    <mergeCell ref="F35:F39"/>
    <mergeCell ref="G35:G39"/>
    <mergeCell ref="I35:I39"/>
    <mergeCell ref="J35:J39"/>
    <mergeCell ref="K35:K39"/>
    <mergeCell ref="F20:F24"/>
    <mergeCell ref="G20:G24"/>
    <mergeCell ref="I20:I24"/>
    <mergeCell ref="J20:J24"/>
    <mergeCell ref="K20:K24"/>
    <mergeCell ref="F25:F29"/>
    <mergeCell ref="G25:G29"/>
    <mergeCell ref="I25:I29"/>
    <mergeCell ref="J25:J29"/>
    <mergeCell ref="K25:K29"/>
    <mergeCell ref="A1:K1"/>
    <mergeCell ref="D5:F5"/>
    <mergeCell ref="G5:H5"/>
    <mergeCell ref="D6:F6"/>
    <mergeCell ref="G6:H6"/>
    <mergeCell ref="D8:E8"/>
    <mergeCell ref="G8:H8"/>
    <mergeCell ref="K10:K14"/>
    <mergeCell ref="F15:F19"/>
    <mergeCell ref="G15:G19"/>
    <mergeCell ref="I15:I19"/>
    <mergeCell ref="J15:J19"/>
    <mergeCell ref="K15:K19"/>
    <mergeCell ref="D9:E9"/>
    <mergeCell ref="G9:H9"/>
    <mergeCell ref="F10:F14"/>
    <mergeCell ref="G10:G14"/>
    <mergeCell ref="I10:I14"/>
    <mergeCell ref="J10:J14"/>
  </mergeCells>
  <phoneticPr fontId="1"/>
  <printOptions horizontalCentered="1"/>
  <pageMargins left="0.59055118110236227" right="0.39370078740157483" top="0.59055118110236227" bottom="0.59055118110236227" header="0.31496062992125984" footer="0.31496062992125984"/>
  <pageSetup paperSize="9" scale="90" fitToHeight="0" orientation="portrait" horizontalDpi="0" verticalDpi="0" r:id="rId1"/>
  <headerFooter>
    <oddFooter>&amp;C&amp;P</oddFooter>
  </headerFooter>
  <rowBreaks count="5" manualBreakCount="5">
    <brk id="84" max="16383" man="1"/>
    <brk id="124" max="16383" man="1"/>
    <brk id="164" max="16383" man="1"/>
    <brk id="204" max="16383" man="1"/>
    <brk id="24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6BB8B-9640-4DAC-8B29-B857CDBF691F}">
  <sheetPr>
    <pageSetUpPr fitToPage="1"/>
  </sheetPr>
  <dimension ref="A1:J40"/>
  <sheetViews>
    <sheetView showGridLines="0" workbookViewId="0">
      <pane ySplit="9" topLeftCell="A10" activePane="bottomLeft" state="frozen"/>
      <selection activeCell="A7" sqref="A7:C7"/>
      <selection pane="bottomLeft" sqref="A1:J1"/>
    </sheetView>
  </sheetViews>
  <sheetFormatPr defaultColWidth="8.7109375" defaultRowHeight="15" x14ac:dyDescent="0.85"/>
  <cols>
    <col min="1" max="1" width="10.37890625" style="1" customWidth="1"/>
    <col min="2" max="2" width="13.1875" style="1" bestFit="1" customWidth="1"/>
    <col min="3" max="3" width="8.7109375" style="1" customWidth="1"/>
    <col min="4" max="4" width="11.1875" style="1" customWidth="1"/>
    <col min="5" max="5" width="3.09375" style="1" bestFit="1" customWidth="1"/>
    <col min="6" max="6" width="8.37890625" style="44" customWidth="1"/>
    <col min="7" max="7" width="4.7109375" style="1" bestFit="1" customWidth="1"/>
    <col min="8" max="8" width="12.37890625" style="1" customWidth="1"/>
    <col min="9" max="9" width="10.6171875" style="68" customWidth="1"/>
    <col min="10" max="10" width="11.7109375" style="1" bestFit="1" customWidth="1"/>
    <col min="11" max="16384" width="8.7109375" style="1"/>
  </cols>
  <sheetData>
    <row r="1" spans="1:10" ht="25.05" customHeight="1" x14ac:dyDescent="0.85">
      <c r="A1" s="153" t="s">
        <v>132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30" customHeight="1" x14ac:dyDescent="0.85">
      <c r="A2" s="154" t="s">
        <v>136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0" ht="15" customHeight="1" x14ac:dyDescent="0.85">
      <c r="A3" s="1" t="s">
        <v>143</v>
      </c>
    </row>
    <row r="4" spans="1:10" ht="10.199999999999999" customHeight="1" thickBot="1" x14ac:dyDescent="0.9"/>
    <row r="5" spans="1:10" ht="19.95" customHeight="1" thickTop="1" thickBot="1" x14ac:dyDescent="0.9">
      <c r="D5" s="178" t="s">
        <v>137</v>
      </c>
      <c r="E5" s="178"/>
      <c r="F5" s="178" t="s">
        <v>110</v>
      </c>
      <c r="G5" s="156"/>
      <c r="H5" s="54">
        <f>SUM(買取依頼書①!H6,買取依頼書②!I6,買取依頼書③!H6)</f>
        <v>0</v>
      </c>
      <c r="I5" s="69" t="s">
        <v>127</v>
      </c>
      <c r="J5" s="55">
        <f>SUM(買取依頼書①!J6,買取依頼書②!K6,買取依頼書③!J6)</f>
        <v>0</v>
      </c>
    </row>
    <row r="6" spans="1:10" ht="19.95" customHeight="1" thickTop="1" thickBot="1" x14ac:dyDescent="0.9">
      <c r="D6" s="179" t="s">
        <v>111</v>
      </c>
      <c r="E6" s="179"/>
      <c r="F6" s="179" t="s">
        <v>115</v>
      </c>
      <c r="G6" s="158"/>
      <c r="H6" s="54">
        <f>SUM(H10:H40)</f>
        <v>0</v>
      </c>
      <c r="I6" s="57" t="s">
        <v>116</v>
      </c>
      <c r="J6" s="55">
        <f>SUM(J10:J40)</f>
        <v>0</v>
      </c>
    </row>
    <row r="7" spans="1:10" ht="10.199999999999999" customHeight="1" thickTop="1" x14ac:dyDescent="0.85">
      <c r="D7" s="3"/>
      <c r="E7" s="3"/>
      <c r="F7" s="45"/>
      <c r="G7" s="3"/>
      <c r="I7" s="70"/>
    </row>
    <row r="8" spans="1:10" ht="58.95" customHeight="1" x14ac:dyDescent="0.85">
      <c r="A8" s="4"/>
      <c r="B8" s="5"/>
      <c r="C8" s="5" t="s">
        <v>117</v>
      </c>
      <c r="D8" s="149"/>
      <c r="E8" s="150"/>
      <c r="F8" s="149" t="s">
        <v>118</v>
      </c>
      <c r="G8" s="150"/>
      <c r="H8" s="2"/>
      <c r="I8" s="71" t="s">
        <v>128</v>
      </c>
      <c r="J8" s="5"/>
    </row>
    <row r="9" spans="1:10" ht="19.95" customHeight="1" x14ac:dyDescent="0.85">
      <c r="A9" s="6" t="s">
        <v>19</v>
      </c>
      <c r="B9" s="6" t="s">
        <v>1</v>
      </c>
      <c r="C9" s="6" t="s">
        <v>15</v>
      </c>
      <c r="D9" s="151" t="s">
        <v>16</v>
      </c>
      <c r="E9" s="152"/>
      <c r="F9" s="151" t="s">
        <v>17</v>
      </c>
      <c r="G9" s="152"/>
      <c r="H9" s="6" t="s">
        <v>18</v>
      </c>
      <c r="I9" s="72" t="s">
        <v>129</v>
      </c>
      <c r="J9" s="6" t="s">
        <v>63</v>
      </c>
    </row>
    <row r="10" spans="1:10" ht="19.95" customHeight="1" x14ac:dyDescent="0.85">
      <c r="A10" s="22" t="s">
        <v>97</v>
      </c>
      <c r="B10" s="22" t="s">
        <v>113</v>
      </c>
      <c r="C10" s="29"/>
      <c r="D10" s="22">
        <v>1</v>
      </c>
      <c r="E10" s="22" t="s">
        <v>12</v>
      </c>
      <c r="F10" s="49"/>
      <c r="G10" s="22" t="s">
        <v>12</v>
      </c>
      <c r="H10" s="23">
        <f>C10*F10</f>
        <v>0</v>
      </c>
      <c r="I10" s="29"/>
      <c r="J10" s="23">
        <f>ROUNDDOWN(F10*I10,0)</f>
        <v>0</v>
      </c>
    </row>
    <row r="11" spans="1:10" ht="19.95" customHeight="1" x14ac:dyDescent="0.85">
      <c r="A11" s="22" t="s">
        <v>97</v>
      </c>
      <c r="B11" s="22" t="s">
        <v>113</v>
      </c>
      <c r="C11" s="29"/>
      <c r="D11" s="22">
        <v>1</v>
      </c>
      <c r="E11" s="22" t="s">
        <v>12</v>
      </c>
      <c r="F11" s="49"/>
      <c r="G11" s="22" t="s">
        <v>12</v>
      </c>
      <c r="H11" s="23">
        <f t="shared" ref="H11:H40" si="0">C11*F11</f>
        <v>0</v>
      </c>
      <c r="I11" s="29"/>
      <c r="J11" s="23">
        <f t="shared" ref="J11:J40" si="1">ROUNDDOWN(F11*I11,0)</f>
        <v>0</v>
      </c>
    </row>
    <row r="12" spans="1:10" ht="19.95" customHeight="1" x14ac:dyDescent="0.85">
      <c r="A12" s="22" t="s">
        <v>97</v>
      </c>
      <c r="B12" s="22" t="s">
        <v>113</v>
      </c>
      <c r="C12" s="29"/>
      <c r="D12" s="22">
        <v>1</v>
      </c>
      <c r="E12" s="22" t="s">
        <v>12</v>
      </c>
      <c r="F12" s="49"/>
      <c r="G12" s="22" t="s">
        <v>12</v>
      </c>
      <c r="H12" s="23">
        <f t="shared" si="0"/>
        <v>0</v>
      </c>
      <c r="I12" s="29"/>
      <c r="J12" s="23">
        <f t="shared" si="1"/>
        <v>0</v>
      </c>
    </row>
    <row r="13" spans="1:10" ht="19.95" customHeight="1" x14ac:dyDescent="0.85">
      <c r="A13" s="22" t="s">
        <v>97</v>
      </c>
      <c r="B13" s="22" t="s">
        <v>113</v>
      </c>
      <c r="C13" s="29"/>
      <c r="D13" s="22">
        <v>1</v>
      </c>
      <c r="E13" s="22" t="s">
        <v>12</v>
      </c>
      <c r="F13" s="49"/>
      <c r="G13" s="22" t="s">
        <v>12</v>
      </c>
      <c r="H13" s="23">
        <f t="shared" si="0"/>
        <v>0</v>
      </c>
      <c r="I13" s="29"/>
      <c r="J13" s="23">
        <f t="shared" si="1"/>
        <v>0</v>
      </c>
    </row>
    <row r="14" spans="1:10" ht="19.95" customHeight="1" x14ac:dyDescent="0.85">
      <c r="A14" s="22" t="s">
        <v>97</v>
      </c>
      <c r="B14" s="22" t="s">
        <v>113</v>
      </c>
      <c r="C14" s="29"/>
      <c r="D14" s="22">
        <v>1</v>
      </c>
      <c r="E14" s="22" t="s">
        <v>12</v>
      </c>
      <c r="F14" s="49"/>
      <c r="G14" s="22" t="s">
        <v>12</v>
      </c>
      <c r="H14" s="23">
        <f t="shared" si="0"/>
        <v>0</v>
      </c>
      <c r="I14" s="29"/>
      <c r="J14" s="23">
        <f t="shared" si="1"/>
        <v>0</v>
      </c>
    </row>
    <row r="15" spans="1:10" ht="19.95" customHeight="1" x14ac:dyDescent="0.85">
      <c r="A15" s="22" t="s">
        <v>97</v>
      </c>
      <c r="B15" s="22" t="s">
        <v>113</v>
      </c>
      <c r="C15" s="29"/>
      <c r="D15" s="22">
        <v>1</v>
      </c>
      <c r="E15" s="22" t="s">
        <v>12</v>
      </c>
      <c r="F15" s="49"/>
      <c r="G15" s="22" t="s">
        <v>12</v>
      </c>
      <c r="H15" s="23">
        <f t="shared" si="0"/>
        <v>0</v>
      </c>
      <c r="I15" s="29"/>
      <c r="J15" s="23">
        <f t="shared" si="1"/>
        <v>0</v>
      </c>
    </row>
    <row r="16" spans="1:10" ht="19.95" customHeight="1" x14ac:dyDescent="0.85">
      <c r="A16" s="22" t="s">
        <v>97</v>
      </c>
      <c r="B16" s="22" t="s">
        <v>113</v>
      </c>
      <c r="C16" s="29"/>
      <c r="D16" s="22">
        <v>1</v>
      </c>
      <c r="E16" s="22" t="s">
        <v>12</v>
      </c>
      <c r="F16" s="49"/>
      <c r="G16" s="22" t="s">
        <v>12</v>
      </c>
      <c r="H16" s="23">
        <f t="shared" si="0"/>
        <v>0</v>
      </c>
      <c r="I16" s="29"/>
      <c r="J16" s="23">
        <f t="shared" si="1"/>
        <v>0</v>
      </c>
    </row>
    <row r="17" spans="1:10" ht="19.95" customHeight="1" x14ac:dyDescent="0.85">
      <c r="A17" s="22" t="s">
        <v>97</v>
      </c>
      <c r="B17" s="22" t="s">
        <v>113</v>
      </c>
      <c r="C17" s="29"/>
      <c r="D17" s="22">
        <v>1</v>
      </c>
      <c r="E17" s="22" t="s">
        <v>12</v>
      </c>
      <c r="F17" s="49"/>
      <c r="G17" s="22" t="s">
        <v>12</v>
      </c>
      <c r="H17" s="23">
        <f t="shared" si="0"/>
        <v>0</v>
      </c>
      <c r="I17" s="29"/>
      <c r="J17" s="23">
        <f t="shared" si="1"/>
        <v>0</v>
      </c>
    </row>
    <row r="18" spans="1:10" ht="19.95" customHeight="1" x14ac:dyDescent="0.85">
      <c r="A18" s="22" t="s">
        <v>97</v>
      </c>
      <c r="B18" s="22" t="s">
        <v>113</v>
      </c>
      <c r="C18" s="29"/>
      <c r="D18" s="22">
        <v>1</v>
      </c>
      <c r="E18" s="22" t="s">
        <v>12</v>
      </c>
      <c r="F18" s="49"/>
      <c r="G18" s="22" t="s">
        <v>12</v>
      </c>
      <c r="H18" s="23">
        <f t="shared" si="0"/>
        <v>0</v>
      </c>
      <c r="I18" s="29"/>
      <c r="J18" s="23">
        <f t="shared" si="1"/>
        <v>0</v>
      </c>
    </row>
    <row r="19" spans="1:10" ht="19.95" customHeight="1" x14ac:dyDescent="0.85">
      <c r="A19" s="22" t="s">
        <v>97</v>
      </c>
      <c r="B19" s="22" t="s">
        <v>113</v>
      </c>
      <c r="C19" s="29"/>
      <c r="D19" s="22">
        <v>1</v>
      </c>
      <c r="E19" s="22" t="s">
        <v>12</v>
      </c>
      <c r="F19" s="49"/>
      <c r="G19" s="22" t="s">
        <v>12</v>
      </c>
      <c r="H19" s="23">
        <f t="shared" si="0"/>
        <v>0</v>
      </c>
      <c r="I19" s="29"/>
      <c r="J19" s="23">
        <f t="shared" si="1"/>
        <v>0</v>
      </c>
    </row>
    <row r="20" spans="1:10" ht="19.95" customHeight="1" x14ac:dyDescent="0.85">
      <c r="A20" s="22" t="s">
        <v>97</v>
      </c>
      <c r="B20" s="22" t="s">
        <v>113</v>
      </c>
      <c r="C20" s="29"/>
      <c r="D20" s="22">
        <v>1</v>
      </c>
      <c r="E20" s="22" t="s">
        <v>12</v>
      </c>
      <c r="F20" s="49"/>
      <c r="G20" s="22" t="s">
        <v>12</v>
      </c>
      <c r="H20" s="23">
        <f t="shared" si="0"/>
        <v>0</v>
      </c>
      <c r="I20" s="29"/>
      <c r="J20" s="23">
        <f t="shared" si="1"/>
        <v>0</v>
      </c>
    </row>
    <row r="21" spans="1:10" ht="19.95" customHeight="1" x14ac:dyDescent="0.85">
      <c r="A21" s="22" t="s">
        <v>97</v>
      </c>
      <c r="B21" s="22" t="s">
        <v>113</v>
      </c>
      <c r="C21" s="29"/>
      <c r="D21" s="22">
        <v>1</v>
      </c>
      <c r="E21" s="22" t="s">
        <v>12</v>
      </c>
      <c r="F21" s="49"/>
      <c r="G21" s="22" t="s">
        <v>12</v>
      </c>
      <c r="H21" s="23">
        <f t="shared" si="0"/>
        <v>0</v>
      </c>
      <c r="I21" s="29"/>
      <c r="J21" s="23">
        <f t="shared" si="1"/>
        <v>0</v>
      </c>
    </row>
    <row r="22" spans="1:10" ht="19.95" customHeight="1" x14ac:dyDescent="0.85">
      <c r="A22" s="22" t="s">
        <v>97</v>
      </c>
      <c r="B22" s="22" t="s">
        <v>113</v>
      </c>
      <c r="C22" s="29"/>
      <c r="D22" s="22">
        <v>1</v>
      </c>
      <c r="E22" s="22" t="s">
        <v>12</v>
      </c>
      <c r="F22" s="49"/>
      <c r="G22" s="22" t="s">
        <v>12</v>
      </c>
      <c r="H22" s="23">
        <f t="shared" si="0"/>
        <v>0</v>
      </c>
      <c r="I22" s="29"/>
      <c r="J22" s="23">
        <f t="shared" si="1"/>
        <v>0</v>
      </c>
    </row>
    <row r="23" spans="1:10" ht="19.95" customHeight="1" x14ac:dyDescent="0.85">
      <c r="A23" s="22" t="s">
        <v>97</v>
      </c>
      <c r="B23" s="22" t="s">
        <v>113</v>
      </c>
      <c r="C23" s="29"/>
      <c r="D23" s="22">
        <v>1</v>
      </c>
      <c r="E23" s="22" t="s">
        <v>12</v>
      </c>
      <c r="F23" s="49"/>
      <c r="G23" s="22" t="s">
        <v>12</v>
      </c>
      <c r="H23" s="23">
        <f t="shared" si="0"/>
        <v>0</v>
      </c>
      <c r="I23" s="29"/>
      <c r="J23" s="23">
        <f t="shared" si="1"/>
        <v>0</v>
      </c>
    </row>
    <row r="24" spans="1:10" ht="19.95" customHeight="1" x14ac:dyDescent="0.85">
      <c r="A24" s="22" t="s">
        <v>97</v>
      </c>
      <c r="B24" s="22" t="s">
        <v>113</v>
      </c>
      <c r="C24" s="29"/>
      <c r="D24" s="22">
        <v>1</v>
      </c>
      <c r="E24" s="22" t="s">
        <v>12</v>
      </c>
      <c r="F24" s="49"/>
      <c r="G24" s="22" t="s">
        <v>12</v>
      </c>
      <c r="H24" s="23">
        <f t="shared" si="0"/>
        <v>0</v>
      </c>
      <c r="I24" s="29"/>
      <c r="J24" s="23">
        <f t="shared" si="1"/>
        <v>0</v>
      </c>
    </row>
    <row r="25" spans="1:10" ht="19.95" customHeight="1" x14ac:dyDescent="0.85">
      <c r="A25" s="22" t="s">
        <v>97</v>
      </c>
      <c r="B25" s="22" t="s">
        <v>113</v>
      </c>
      <c r="C25" s="29"/>
      <c r="D25" s="22">
        <v>1</v>
      </c>
      <c r="E25" s="22" t="s">
        <v>12</v>
      </c>
      <c r="F25" s="49"/>
      <c r="G25" s="22" t="s">
        <v>12</v>
      </c>
      <c r="H25" s="23">
        <f t="shared" si="0"/>
        <v>0</v>
      </c>
      <c r="I25" s="29"/>
      <c r="J25" s="23">
        <f t="shared" si="1"/>
        <v>0</v>
      </c>
    </row>
    <row r="26" spans="1:10" ht="19.95" customHeight="1" x14ac:dyDescent="0.85">
      <c r="A26" s="22" t="s">
        <v>97</v>
      </c>
      <c r="B26" s="22" t="s">
        <v>113</v>
      </c>
      <c r="C26" s="29"/>
      <c r="D26" s="22">
        <v>1</v>
      </c>
      <c r="E26" s="22" t="s">
        <v>12</v>
      </c>
      <c r="F26" s="49"/>
      <c r="G26" s="22" t="s">
        <v>12</v>
      </c>
      <c r="H26" s="23">
        <f t="shared" si="0"/>
        <v>0</v>
      </c>
      <c r="I26" s="29"/>
      <c r="J26" s="23">
        <f t="shared" si="1"/>
        <v>0</v>
      </c>
    </row>
    <row r="27" spans="1:10" ht="19.95" customHeight="1" x14ac:dyDescent="0.85">
      <c r="A27" s="22" t="s">
        <v>97</v>
      </c>
      <c r="B27" s="22" t="s">
        <v>113</v>
      </c>
      <c r="C27" s="29"/>
      <c r="D27" s="22">
        <v>1</v>
      </c>
      <c r="E27" s="22" t="s">
        <v>12</v>
      </c>
      <c r="F27" s="49"/>
      <c r="G27" s="22" t="s">
        <v>12</v>
      </c>
      <c r="H27" s="23">
        <f t="shared" si="0"/>
        <v>0</v>
      </c>
      <c r="I27" s="29"/>
      <c r="J27" s="23">
        <f t="shared" si="1"/>
        <v>0</v>
      </c>
    </row>
    <row r="28" spans="1:10" ht="19.95" customHeight="1" x14ac:dyDescent="0.85">
      <c r="A28" s="22" t="s">
        <v>97</v>
      </c>
      <c r="B28" s="22" t="s">
        <v>113</v>
      </c>
      <c r="C28" s="29"/>
      <c r="D28" s="22">
        <v>1</v>
      </c>
      <c r="E28" s="22" t="s">
        <v>12</v>
      </c>
      <c r="F28" s="49"/>
      <c r="G28" s="22" t="s">
        <v>12</v>
      </c>
      <c r="H28" s="23">
        <f t="shared" si="0"/>
        <v>0</v>
      </c>
      <c r="I28" s="29"/>
      <c r="J28" s="23">
        <f t="shared" si="1"/>
        <v>0</v>
      </c>
    </row>
    <row r="29" spans="1:10" ht="19.95" customHeight="1" x14ac:dyDescent="0.85">
      <c r="A29" s="22" t="s">
        <v>97</v>
      </c>
      <c r="B29" s="22" t="s">
        <v>113</v>
      </c>
      <c r="C29" s="29"/>
      <c r="D29" s="22">
        <v>1</v>
      </c>
      <c r="E29" s="22" t="s">
        <v>12</v>
      </c>
      <c r="F29" s="49"/>
      <c r="G29" s="22" t="s">
        <v>12</v>
      </c>
      <c r="H29" s="23">
        <f t="shared" si="0"/>
        <v>0</v>
      </c>
      <c r="I29" s="29"/>
      <c r="J29" s="23">
        <f t="shared" si="1"/>
        <v>0</v>
      </c>
    </row>
    <row r="30" spans="1:10" ht="19.95" customHeight="1" x14ac:dyDescent="0.85">
      <c r="A30" s="22" t="s">
        <v>97</v>
      </c>
      <c r="B30" s="22" t="s">
        <v>113</v>
      </c>
      <c r="C30" s="29"/>
      <c r="D30" s="22">
        <v>1</v>
      </c>
      <c r="E30" s="22" t="s">
        <v>12</v>
      </c>
      <c r="F30" s="49"/>
      <c r="G30" s="22" t="s">
        <v>12</v>
      </c>
      <c r="H30" s="23">
        <f t="shared" si="0"/>
        <v>0</v>
      </c>
      <c r="I30" s="29"/>
      <c r="J30" s="23">
        <f t="shared" si="1"/>
        <v>0</v>
      </c>
    </row>
    <row r="31" spans="1:10" ht="19.95" customHeight="1" x14ac:dyDescent="0.85">
      <c r="A31" s="22" t="s">
        <v>97</v>
      </c>
      <c r="B31" s="22" t="s">
        <v>113</v>
      </c>
      <c r="C31" s="29"/>
      <c r="D31" s="22">
        <v>1</v>
      </c>
      <c r="E31" s="22" t="s">
        <v>12</v>
      </c>
      <c r="F31" s="49"/>
      <c r="G31" s="22" t="s">
        <v>12</v>
      </c>
      <c r="H31" s="23">
        <f t="shared" si="0"/>
        <v>0</v>
      </c>
      <c r="I31" s="29"/>
      <c r="J31" s="23">
        <f t="shared" si="1"/>
        <v>0</v>
      </c>
    </row>
    <row r="32" spans="1:10" ht="19.95" customHeight="1" x14ac:dyDescent="0.85">
      <c r="A32" s="22" t="s">
        <v>97</v>
      </c>
      <c r="B32" s="22" t="s">
        <v>113</v>
      </c>
      <c r="C32" s="29"/>
      <c r="D32" s="22">
        <v>1</v>
      </c>
      <c r="E32" s="22" t="s">
        <v>12</v>
      </c>
      <c r="F32" s="49"/>
      <c r="G32" s="22" t="s">
        <v>12</v>
      </c>
      <c r="H32" s="23">
        <f t="shared" si="0"/>
        <v>0</v>
      </c>
      <c r="I32" s="29"/>
      <c r="J32" s="23">
        <f t="shared" si="1"/>
        <v>0</v>
      </c>
    </row>
    <row r="33" spans="1:10" ht="19.95" customHeight="1" x14ac:dyDescent="0.85">
      <c r="A33" s="22" t="s">
        <v>97</v>
      </c>
      <c r="B33" s="22" t="s">
        <v>113</v>
      </c>
      <c r="C33" s="29"/>
      <c r="D33" s="22">
        <v>1</v>
      </c>
      <c r="E33" s="22" t="s">
        <v>12</v>
      </c>
      <c r="F33" s="49"/>
      <c r="G33" s="22" t="s">
        <v>12</v>
      </c>
      <c r="H33" s="23">
        <f t="shared" si="0"/>
        <v>0</v>
      </c>
      <c r="I33" s="29"/>
      <c r="J33" s="23">
        <f t="shared" si="1"/>
        <v>0</v>
      </c>
    </row>
    <row r="34" spans="1:10" ht="19.95" customHeight="1" x14ac:dyDescent="0.85">
      <c r="A34" s="22" t="s">
        <v>97</v>
      </c>
      <c r="B34" s="22" t="s">
        <v>113</v>
      </c>
      <c r="C34" s="29"/>
      <c r="D34" s="22">
        <v>1</v>
      </c>
      <c r="E34" s="22" t="s">
        <v>12</v>
      </c>
      <c r="F34" s="49"/>
      <c r="G34" s="22" t="s">
        <v>12</v>
      </c>
      <c r="H34" s="23">
        <f t="shared" si="0"/>
        <v>0</v>
      </c>
      <c r="I34" s="29"/>
      <c r="J34" s="23">
        <f t="shared" si="1"/>
        <v>0</v>
      </c>
    </row>
    <row r="35" spans="1:10" ht="19.95" customHeight="1" x14ac:dyDescent="0.85">
      <c r="A35" s="22" t="s">
        <v>97</v>
      </c>
      <c r="B35" s="22" t="s">
        <v>113</v>
      </c>
      <c r="C35" s="29"/>
      <c r="D35" s="22">
        <v>1</v>
      </c>
      <c r="E35" s="22" t="s">
        <v>12</v>
      </c>
      <c r="F35" s="49"/>
      <c r="G35" s="22" t="s">
        <v>12</v>
      </c>
      <c r="H35" s="23">
        <f t="shared" si="0"/>
        <v>0</v>
      </c>
      <c r="I35" s="29"/>
      <c r="J35" s="23">
        <f t="shared" si="1"/>
        <v>0</v>
      </c>
    </row>
    <row r="36" spans="1:10" ht="19.95" customHeight="1" x14ac:dyDescent="0.85">
      <c r="A36" s="22" t="s">
        <v>97</v>
      </c>
      <c r="B36" s="22" t="s">
        <v>113</v>
      </c>
      <c r="C36" s="29"/>
      <c r="D36" s="22">
        <v>1</v>
      </c>
      <c r="E36" s="22" t="s">
        <v>12</v>
      </c>
      <c r="F36" s="49"/>
      <c r="G36" s="22" t="s">
        <v>12</v>
      </c>
      <c r="H36" s="23">
        <f t="shared" si="0"/>
        <v>0</v>
      </c>
      <c r="I36" s="29"/>
      <c r="J36" s="23">
        <f t="shared" si="1"/>
        <v>0</v>
      </c>
    </row>
    <row r="37" spans="1:10" ht="19.95" customHeight="1" x14ac:dyDescent="0.85">
      <c r="A37" s="22" t="s">
        <v>97</v>
      </c>
      <c r="B37" s="22" t="s">
        <v>113</v>
      </c>
      <c r="C37" s="29"/>
      <c r="D37" s="22">
        <v>1</v>
      </c>
      <c r="E37" s="22" t="s">
        <v>12</v>
      </c>
      <c r="F37" s="49"/>
      <c r="G37" s="22" t="s">
        <v>12</v>
      </c>
      <c r="H37" s="23">
        <f t="shared" si="0"/>
        <v>0</v>
      </c>
      <c r="I37" s="29"/>
      <c r="J37" s="23">
        <f t="shared" si="1"/>
        <v>0</v>
      </c>
    </row>
    <row r="38" spans="1:10" ht="19.95" customHeight="1" x14ac:dyDescent="0.85">
      <c r="A38" s="22" t="s">
        <v>97</v>
      </c>
      <c r="B38" s="22" t="s">
        <v>113</v>
      </c>
      <c r="C38" s="29"/>
      <c r="D38" s="22">
        <v>1</v>
      </c>
      <c r="E38" s="22" t="s">
        <v>12</v>
      </c>
      <c r="F38" s="49"/>
      <c r="G38" s="22" t="s">
        <v>12</v>
      </c>
      <c r="H38" s="23">
        <f t="shared" si="0"/>
        <v>0</v>
      </c>
      <c r="I38" s="29"/>
      <c r="J38" s="23">
        <f t="shared" si="1"/>
        <v>0</v>
      </c>
    </row>
    <row r="39" spans="1:10" ht="19.95" customHeight="1" x14ac:dyDescent="0.85">
      <c r="A39" s="22" t="s">
        <v>97</v>
      </c>
      <c r="B39" s="22" t="s">
        <v>113</v>
      </c>
      <c r="C39" s="29"/>
      <c r="D39" s="22">
        <v>1</v>
      </c>
      <c r="E39" s="22" t="s">
        <v>12</v>
      </c>
      <c r="F39" s="49"/>
      <c r="G39" s="22" t="s">
        <v>12</v>
      </c>
      <c r="H39" s="23">
        <f t="shared" si="0"/>
        <v>0</v>
      </c>
      <c r="I39" s="29"/>
      <c r="J39" s="23">
        <f t="shared" si="1"/>
        <v>0</v>
      </c>
    </row>
    <row r="40" spans="1:10" ht="19.95" customHeight="1" x14ac:dyDescent="0.85">
      <c r="A40" s="22" t="s">
        <v>97</v>
      </c>
      <c r="B40" s="22" t="s">
        <v>113</v>
      </c>
      <c r="C40" s="29"/>
      <c r="D40" s="22">
        <v>1</v>
      </c>
      <c r="E40" s="22" t="s">
        <v>12</v>
      </c>
      <c r="F40" s="49"/>
      <c r="G40" s="22" t="s">
        <v>12</v>
      </c>
      <c r="H40" s="23">
        <f t="shared" si="0"/>
        <v>0</v>
      </c>
      <c r="I40" s="29"/>
      <c r="J40" s="23">
        <f t="shared" si="1"/>
        <v>0</v>
      </c>
    </row>
  </sheetData>
  <sheetProtection algorithmName="SHA-512" hashValue="LyOv2eWSuVE7/33AOWe3p+tkS8VsND++CChie2iIWZCax6druBd1uJ3RRVEQM+scN+EoCy7A1kMegyG4Mwy0/Q==" saltValue="F7ZXrId8dZkwMWKk/36+uA==" spinCount="100000" sheet="1" objects="1" scenarios="1"/>
  <mergeCells count="10">
    <mergeCell ref="D8:E8"/>
    <mergeCell ref="F8:G8"/>
    <mergeCell ref="D9:E9"/>
    <mergeCell ref="F9:G9"/>
    <mergeCell ref="A1:J1"/>
    <mergeCell ref="A2:J2"/>
    <mergeCell ref="D5:E5"/>
    <mergeCell ref="F5:G5"/>
    <mergeCell ref="D6:E6"/>
    <mergeCell ref="F6:G6"/>
  </mergeCells>
  <phoneticPr fontId="1"/>
  <printOptions horizontalCentered="1"/>
  <pageMargins left="0.59055118110236227" right="0.39370078740157483" top="0.59055118110236227" bottom="0.59055118110236227" header="0.31496062992125984" footer="0.31496062992125984"/>
  <pageSetup paperSize="9" scale="89" fitToHeight="0" orientation="portrait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AABEA-1CE3-498C-B0A3-D53D302B29FC}">
  <sheetPr codeName="Sheet5">
    <tabColor theme="7" tint="0.79998168889431442"/>
    <pageSetUpPr fitToPage="1"/>
  </sheetPr>
  <dimension ref="A1:BA55"/>
  <sheetViews>
    <sheetView showGridLines="0" zoomScaleNormal="100" zoomScaleSheetLayoutView="100" workbookViewId="0">
      <selection sqref="A1:Z1"/>
    </sheetView>
  </sheetViews>
  <sheetFormatPr defaultColWidth="8.7109375" defaultRowHeight="11.7" x14ac:dyDescent="0.85"/>
  <cols>
    <col min="1" max="26" width="3.1875" style="7" customWidth="1"/>
    <col min="27" max="27" width="3.7109375" style="7" customWidth="1"/>
    <col min="28" max="53" width="3.1875" style="7" customWidth="1"/>
    <col min="54" max="16384" width="8.7109375" style="7"/>
  </cols>
  <sheetData>
    <row r="1" spans="1:26" ht="20.7" x14ac:dyDescent="0.85">
      <c r="A1" s="145" t="s">
        <v>27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</row>
    <row r="2" spans="1:26" ht="15" customHeight="1" x14ac:dyDescent="0.85"/>
    <row r="3" spans="1:26" ht="13.95" customHeight="1" x14ac:dyDescent="0.85">
      <c r="A3" s="8" t="s">
        <v>28</v>
      </c>
    </row>
    <row r="4" spans="1:26" ht="13.95" customHeight="1" x14ac:dyDescent="0.85">
      <c r="A4" s="8" t="s">
        <v>62</v>
      </c>
    </row>
    <row r="5" spans="1:26" ht="13.95" customHeight="1" x14ac:dyDescent="0.85">
      <c r="A5" s="8" t="s">
        <v>29</v>
      </c>
      <c r="S5" s="9" t="s">
        <v>30</v>
      </c>
    </row>
    <row r="6" spans="1:26" ht="10.199999999999999" customHeight="1" x14ac:dyDescent="0.85"/>
    <row r="7" spans="1:26" ht="16.2" customHeight="1" x14ac:dyDescent="0.85">
      <c r="A7" s="115" t="s">
        <v>33</v>
      </c>
      <c r="B7" s="116"/>
      <c r="C7" s="117"/>
      <c r="D7" s="30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2"/>
    </row>
    <row r="8" spans="1:26" x14ac:dyDescent="0.85">
      <c r="A8" s="103" t="s">
        <v>31</v>
      </c>
      <c r="B8" s="104"/>
      <c r="C8" s="105"/>
      <c r="D8" s="10" t="s">
        <v>32</v>
      </c>
      <c r="E8" s="11"/>
      <c r="F8" s="11"/>
      <c r="G8" s="11"/>
      <c r="H8" s="11"/>
      <c r="I8" s="11"/>
      <c r="J8" s="11"/>
      <c r="K8" s="11"/>
      <c r="L8" s="11"/>
      <c r="M8" s="11"/>
      <c r="N8" s="146" t="s">
        <v>72</v>
      </c>
      <c r="O8" s="104"/>
      <c r="P8" s="105"/>
      <c r="Q8" s="10" t="s">
        <v>32</v>
      </c>
      <c r="R8" s="11"/>
      <c r="S8" s="11"/>
      <c r="T8" s="11"/>
      <c r="U8" s="11"/>
      <c r="V8" s="11"/>
      <c r="W8" s="11"/>
      <c r="X8" s="11"/>
      <c r="Y8" s="11"/>
      <c r="Z8" s="12"/>
    </row>
    <row r="9" spans="1:26" ht="15" customHeight="1" x14ac:dyDescent="0.85">
      <c r="A9" s="106"/>
      <c r="B9" s="107"/>
      <c r="C9" s="108"/>
      <c r="D9" s="147">
        <v>2023</v>
      </c>
      <c r="E9" s="148"/>
      <c r="F9" s="148"/>
      <c r="G9" s="13" t="s">
        <v>34</v>
      </c>
      <c r="H9" s="148">
        <v>12</v>
      </c>
      <c r="I9" s="148"/>
      <c r="J9" s="13" t="s">
        <v>35</v>
      </c>
      <c r="K9" s="148">
        <v>1</v>
      </c>
      <c r="L9" s="148"/>
      <c r="M9" s="13" t="s">
        <v>36</v>
      </c>
      <c r="N9" s="106"/>
      <c r="O9" s="107"/>
      <c r="P9" s="108"/>
      <c r="Q9" s="147">
        <v>2023</v>
      </c>
      <c r="R9" s="148"/>
      <c r="S9" s="148"/>
      <c r="T9" s="13" t="s">
        <v>34</v>
      </c>
      <c r="U9" s="148">
        <v>12</v>
      </c>
      <c r="V9" s="148"/>
      <c r="W9" s="13" t="s">
        <v>35</v>
      </c>
      <c r="X9" s="148">
        <v>2</v>
      </c>
      <c r="Y9" s="148"/>
      <c r="Z9" s="14" t="s">
        <v>36</v>
      </c>
    </row>
    <row r="10" spans="1:26" ht="16.2" customHeight="1" x14ac:dyDescent="0.85">
      <c r="A10" s="115" t="s">
        <v>73</v>
      </c>
      <c r="B10" s="116"/>
      <c r="C10" s="117"/>
      <c r="D10" s="136" t="s">
        <v>100</v>
      </c>
      <c r="E10" s="137"/>
      <c r="F10" s="137"/>
      <c r="G10" s="137"/>
      <c r="H10" s="137"/>
      <c r="I10" s="137"/>
      <c r="J10" s="137"/>
      <c r="K10" s="137"/>
      <c r="L10" s="137"/>
      <c r="M10" s="138"/>
      <c r="N10" s="115" t="s">
        <v>74</v>
      </c>
      <c r="O10" s="116"/>
      <c r="P10" s="117"/>
      <c r="Q10" s="139" t="s">
        <v>140</v>
      </c>
      <c r="R10" s="140"/>
      <c r="S10" s="140"/>
      <c r="T10" s="140"/>
      <c r="U10" s="140"/>
      <c r="V10" s="140"/>
      <c r="W10" s="140"/>
      <c r="X10" s="140"/>
      <c r="Y10" s="140"/>
      <c r="Z10" s="141"/>
    </row>
    <row r="11" spans="1:26" ht="15" customHeight="1" x14ac:dyDescent="0.85">
      <c r="A11" s="115" t="s">
        <v>69</v>
      </c>
      <c r="B11" s="116"/>
      <c r="C11" s="117"/>
      <c r="D11" s="27" t="s">
        <v>37</v>
      </c>
      <c r="E11" s="140" t="s">
        <v>138</v>
      </c>
      <c r="F11" s="140"/>
      <c r="G11" s="18" t="s">
        <v>38</v>
      </c>
      <c r="H11" s="140" t="s">
        <v>139</v>
      </c>
      <c r="I11" s="140"/>
      <c r="J11" s="18"/>
      <c r="K11" s="18"/>
      <c r="L11" s="18"/>
      <c r="M11" s="18"/>
      <c r="N11" s="115" t="s">
        <v>39</v>
      </c>
      <c r="O11" s="116"/>
      <c r="P11" s="117"/>
      <c r="Q11" s="142" t="s">
        <v>141</v>
      </c>
      <c r="R11" s="143"/>
      <c r="S11" s="143"/>
      <c r="T11" s="143"/>
      <c r="U11" s="143"/>
      <c r="V11" s="143"/>
      <c r="W11" s="143"/>
      <c r="X11" s="143"/>
      <c r="Y11" s="143"/>
      <c r="Z11" s="144"/>
    </row>
    <row r="12" spans="1:26" ht="12" customHeight="1" x14ac:dyDescent="0.85">
      <c r="A12" s="103" t="s">
        <v>70</v>
      </c>
      <c r="B12" s="104"/>
      <c r="C12" s="105"/>
      <c r="D12" s="35" t="s">
        <v>75</v>
      </c>
      <c r="E12" s="11"/>
      <c r="F12" s="11"/>
      <c r="G12" s="11"/>
      <c r="H12" s="11"/>
      <c r="I12" s="11"/>
      <c r="J12" s="11"/>
      <c r="K12" s="11"/>
      <c r="L12" s="11"/>
      <c r="M12" s="11"/>
      <c r="N12" s="34"/>
      <c r="O12" s="34"/>
      <c r="P12" s="34"/>
      <c r="Q12" s="10"/>
      <c r="R12" s="11"/>
      <c r="S12" s="11"/>
      <c r="T12" s="11"/>
      <c r="U12" s="11"/>
      <c r="V12" s="11"/>
      <c r="W12" s="11"/>
      <c r="X12" s="11"/>
      <c r="Y12" s="11"/>
      <c r="Z12" s="12"/>
    </row>
    <row r="13" spans="1:26" ht="16.2" customHeight="1" x14ac:dyDescent="0.85">
      <c r="A13" s="106"/>
      <c r="B13" s="107"/>
      <c r="C13" s="108"/>
      <c r="D13" s="109" t="s">
        <v>119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1"/>
    </row>
    <row r="14" spans="1:26" ht="12" customHeight="1" x14ac:dyDescent="0.85">
      <c r="A14" s="103" t="s">
        <v>71</v>
      </c>
      <c r="B14" s="104"/>
      <c r="C14" s="105"/>
      <c r="D14" s="35" t="s">
        <v>81</v>
      </c>
      <c r="E14" s="11"/>
      <c r="F14" s="11"/>
      <c r="G14" s="11"/>
      <c r="H14" s="11"/>
      <c r="I14" s="11"/>
      <c r="J14" s="11"/>
      <c r="K14" s="11"/>
      <c r="L14" s="11"/>
      <c r="M14" s="11"/>
      <c r="N14" s="34"/>
      <c r="O14" s="34"/>
      <c r="P14" s="34"/>
      <c r="Q14" s="10"/>
      <c r="R14" s="11"/>
      <c r="S14" s="11"/>
      <c r="T14" s="11"/>
      <c r="U14" s="11"/>
      <c r="V14" s="11"/>
      <c r="W14" s="11"/>
      <c r="X14" s="11"/>
      <c r="Y14" s="11"/>
      <c r="Z14" s="12"/>
    </row>
    <row r="15" spans="1:26" ht="16.2" customHeight="1" x14ac:dyDescent="0.85">
      <c r="A15" s="106"/>
      <c r="B15" s="107"/>
      <c r="C15" s="108"/>
      <c r="D15" s="109" t="s">
        <v>120</v>
      </c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1"/>
    </row>
    <row r="16" spans="1:26" ht="25.05" customHeight="1" x14ac:dyDescent="0.85">
      <c r="A16" s="133" t="s">
        <v>146</v>
      </c>
      <c r="B16" s="134"/>
      <c r="C16" s="135"/>
      <c r="D16" s="136" t="s">
        <v>154</v>
      </c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8"/>
    </row>
    <row r="17" spans="1:53" ht="15" customHeight="1" x14ac:dyDescent="0.85">
      <c r="A17" s="106" t="s">
        <v>40</v>
      </c>
      <c r="B17" s="107"/>
      <c r="C17" s="108"/>
      <c r="D17" s="122" t="s">
        <v>121</v>
      </c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1"/>
    </row>
    <row r="18" spans="1:53" ht="15" customHeight="1" x14ac:dyDescent="0.85"/>
    <row r="19" spans="1:53" ht="15" customHeight="1" x14ac:dyDescent="0.85">
      <c r="A19" s="123" t="s">
        <v>108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5"/>
      <c r="AB19" s="123" t="s">
        <v>159</v>
      </c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5"/>
    </row>
    <row r="20" spans="1:53" ht="15" customHeight="1" x14ac:dyDescent="0.85">
      <c r="A20" s="75" t="s">
        <v>160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7"/>
      <c r="AB20" s="78" t="s">
        <v>151</v>
      </c>
      <c r="AC20" s="79"/>
      <c r="AD20" s="85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80"/>
    </row>
    <row r="21" spans="1:53" ht="15" customHeight="1" x14ac:dyDescent="0.85">
      <c r="A21" s="78"/>
      <c r="B21" s="79" t="s">
        <v>161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80"/>
      <c r="AB21" s="78"/>
      <c r="AC21" s="79" t="s">
        <v>41</v>
      </c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80"/>
    </row>
    <row r="22" spans="1:53" ht="15" customHeight="1" x14ac:dyDescent="0.85">
      <c r="A22" s="78"/>
      <c r="B22" s="79" t="s">
        <v>147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80"/>
      <c r="AB22" s="78"/>
      <c r="AC22" s="79"/>
      <c r="AD22" s="85" t="s">
        <v>152</v>
      </c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80"/>
    </row>
    <row r="23" spans="1:53" ht="15" customHeight="1" x14ac:dyDescent="0.85">
      <c r="A23" s="78"/>
      <c r="B23" s="79"/>
      <c r="C23" s="79" t="s">
        <v>148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80"/>
      <c r="AB23" s="78"/>
      <c r="AC23" s="79" t="s">
        <v>42</v>
      </c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80"/>
    </row>
    <row r="24" spans="1:53" ht="15" customHeight="1" x14ac:dyDescent="0.85">
      <c r="A24" s="78"/>
      <c r="B24" s="79" t="s">
        <v>149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80"/>
      <c r="AB24" s="78"/>
      <c r="AC24" s="79"/>
      <c r="AD24" s="79" t="s">
        <v>43</v>
      </c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80"/>
    </row>
    <row r="25" spans="1:53" ht="15" customHeight="1" x14ac:dyDescent="0.85">
      <c r="A25" s="81"/>
      <c r="B25" s="82"/>
      <c r="C25" s="82" t="s">
        <v>150</v>
      </c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3"/>
      <c r="AB25" s="81"/>
      <c r="AC25" s="82"/>
      <c r="AD25" s="86" t="s">
        <v>44</v>
      </c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3"/>
    </row>
    <row r="26" spans="1:53" ht="15" customHeight="1" x14ac:dyDescent="0.85">
      <c r="A26" s="84" t="s">
        <v>76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53" ht="13.05" customHeight="1" thickBot="1" x14ac:dyDescent="0.9">
      <c r="S27" s="33"/>
    </row>
    <row r="28" spans="1:53" ht="22.95" customHeight="1" thickBot="1" x14ac:dyDescent="0.9">
      <c r="A28" s="50" t="s">
        <v>109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2"/>
    </row>
    <row r="29" spans="1:53" ht="15" customHeight="1" x14ac:dyDescent="0.85">
      <c r="A29" s="58"/>
      <c r="B29" s="59" t="s">
        <v>144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1"/>
    </row>
    <row r="30" spans="1:53" ht="15" customHeight="1" x14ac:dyDescent="0.85">
      <c r="A30" s="58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2"/>
      <c r="R30" s="60"/>
      <c r="S30" s="60"/>
      <c r="T30" s="60"/>
      <c r="U30" s="60"/>
      <c r="V30" s="60"/>
      <c r="W30" s="60"/>
      <c r="X30" s="60"/>
      <c r="Y30" s="60"/>
      <c r="Z30" s="61"/>
    </row>
    <row r="31" spans="1:53" ht="15" customHeight="1" thickBot="1" x14ac:dyDescent="0.9">
      <c r="A31" s="58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1"/>
    </row>
    <row r="32" spans="1:53" ht="19.95" customHeight="1" thickTop="1" thickBot="1" x14ac:dyDescent="0.9">
      <c r="A32" s="58"/>
      <c r="B32" s="60"/>
      <c r="C32" s="60" t="s">
        <v>77</v>
      </c>
      <c r="D32" s="60"/>
      <c r="E32" s="60"/>
      <c r="F32" s="60"/>
      <c r="G32" s="60"/>
      <c r="H32" s="60"/>
      <c r="I32" s="67" t="s">
        <v>45</v>
      </c>
      <c r="J32" s="129" t="s">
        <v>122</v>
      </c>
      <c r="K32" s="129"/>
      <c r="L32" s="129"/>
      <c r="M32" s="129"/>
      <c r="N32" s="129"/>
      <c r="O32" s="129"/>
      <c r="P32" s="130"/>
      <c r="Q32" s="131" t="s">
        <v>157</v>
      </c>
      <c r="R32" s="131"/>
      <c r="S32" s="131"/>
      <c r="T32" s="131"/>
      <c r="U32" s="131"/>
      <c r="V32" s="131"/>
      <c r="W32" s="131"/>
      <c r="X32" s="131"/>
      <c r="Y32" s="131"/>
      <c r="Z32" s="132"/>
    </row>
    <row r="33" spans="1:26" ht="7.95" customHeight="1" thickTop="1" thickBot="1" x14ac:dyDescent="0.9">
      <c r="A33" s="63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5"/>
    </row>
    <row r="34" spans="1:26" ht="13.05" customHeight="1" x14ac:dyDescent="0.85"/>
    <row r="35" spans="1:26" x14ac:dyDescent="0.85">
      <c r="A35" s="112" t="s">
        <v>46</v>
      </c>
      <c r="B35" s="112" t="s">
        <v>47</v>
      </c>
      <c r="C35" s="103" t="s">
        <v>48</v>
      </c>
      <c r="D35" s="104"/>
      <c r="E35" s="105"/>
      <c r="F35" s="38" t="s">
        <v>80</v>
      </c>
      <c r="G35" s="36"/>
      <c r="H35" s="36"/>
      <c r="I35" s="36"/>
      <c r="J35" s="36"/>
      <c r="K35" s="36"/>
      <c r="L35" s="36"/>
      <c r="M35" s="36"/>
      <c r="N35" s="37"/>
      <c r="O35" s="103" t="s">
        <v>49</v>
      </c>
      <c r="P35" s="105"/>
      <c r="Q35" s="39" t="s">
        <v>79</v>
      </c>
      <c r="R35" s="118" t="s">
        <v>125</v>
      </c>
      <c r="S35" s="118"/>
      <c r="T35" s="118"/>
      <c r="U35" s="118"/>
      <c r="V35" s="118"/>
      <c r="W35" s="118"/>
      <c r="X35" s="118"/>
      <c r="Y35" s="118"/>
      <c r="Z35" s="119"/>
    </row>
    <row r="36" spans="1:26" ht="15" customHeight="1" x14ac:dyDescent="0.85">
      <c r="A36" s="113"/>
      <c r="B36" s="113"/>
      <c r="C36" s="106"/>
      <c r="D36" s="107"/>
      <c r="E36" s="108"/>
      <c r="F36" s="109" t="s">
        <v>123</v>
      </c>
      <c r="G36" s="110"/>
      <c r="H36" s="110"/>
      <c r="I36" s="110"/>
      <c r="J36" s="110"/>
      <c r="K36" s="110"/>
      <c r="L36" s="110"/>
      <c r="M36" s="110"/>
      <c r="N36" s="111"/>
      <c r="O36" s="106"/>
      <c r="P36" s="108"/>
      <c r="Q36" s="40" t="s">
        <v>78</v>
      </c>
      <c r="R36" s="110" t="s">
        <v>124</v>
      </c>
      <c r="S36" s="110"/>
      <c r="T36" s="110"/>
      <c r="U36" s="110"/>
      <c r="V36" s="110"/>
      <c r="W36" s="110"/>
      <c r="X36" s="110"/>
      <c r="Y36" s="110"/>
      <c r="Z36" s="111"/>
    </row>
    <row r="37" spans="1:26" ht="15" customHeight="1" x14ac:dyDescent="0.85">
      <c r="A37" s="113"/>
      <c r="B37" s="113"/>
      <c r="C37" s="115" t="s">
        <v>51</v>
      </c>
      <c r="D37" s="116"/>
      <c r="E37" s="117"/>
      <c r="F37" s="17" t="s">
        <v>52</v>
      </c>
      <c r="G37" s="18"/>
      <c r="H37" s="18"/>
      <c r="I37" s="18"/>
      <c r="J37" s="18"/>
      <c r="K37" s="120" t="s">
        <v>126</v>
      </c>
      <c r="L37" s="120"/>
      <c r="M37" s="120"/>
      <c r="N37" s="121"/>
      <c r="O37" s="115" t="s">
        <v>53</v>
      </c>
      <c r="P37" s="116"/>
      <c r="Q37" s="117"/>
      <c r="R37" s="100" t="s">
        <v>153</v>
      </c>
      <c r="S37" s="101"/>
      <c r="T37" s="101"/>
      <c r="U37" s="101"/>
      <c r="V37" s="101"/>
      <c r="W37" s="101"/>
      <c r="X37" s="101"/>
      <c r="Y37" s="101"/>
      <c r="Z37" s="102"/>
    </row>
    <row r="38" spans="1:26" x14ac:dyDescent="0.85">
      <c r="A38" s="113"/>
      <c r="B38" s="113"/>
      <c r="C38" s="103" t="s">
        <v>54</v>
      </c>
      <c r="D38" s="104"/>
      <c r="E38" s="105"/>
      <c r="F38" s="10" t="s">
        <v>50</v>
      </c>
      <c r="Z38" s="15"/>
    </row>
    <row r="39" spans="1:26" ht="15" customHeight="1" x14ac:dyDescent="0.85">
      <c r="A39" s="113"/>
      <c r="B39" s="114"/>
      <c r="C39" s="106"/>
      <c r="D39" s="107"/>
      <c r="E39" s="108"/>
      <c r="F39" s="109" t="s">
        <v>155</v>
      </c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1"/>
    </row>
    <row r="40" spans="1:26" ht="15" customHeight="1" x14ac:dyDescent="0.85">
      <c r="A40" s="113"/>
      <c r="B40" s="112" t="s">
        <v>55</v>
      </c>
      <c r="C40" s="115" t="s">
        <v>56</v>
      </c>
      <c r="D40" s="116"/>
      <c r="E40" s="117"/>
      <c r="F40" s="100"/>
      <c r="G40" s="101"/>
      <c r="H40" s="101"/>
      <c r="I40" s="101"/>
      <c r="J40" s="101"/>
      <c r="K40" s="101"/>
      <c r="L40" s="101"/>
      <c r="M40" s="101"/>
      <c r="N40" s="102"/>
      <c r="O40" s="115" t="s">
        <v>57</v>
      </c>
      <c r="P40" s="116"/>
      <c r="Q40" s="117"/>
      <c r="R40" s="100"/>
      <c r="S40" s="101"/>
      <c r="T40" s="101"/>
      <c r="U40" s="101"/>
      <c r="V40" s="101"/>
      <c r="W40" s="101"/>
      <c r="X40" s="101"/>
      <c r="Y40" s="101"/>
      <c r="Z40" s="102"/>
    </row>
    <row r="41" spans="1:26" x14ac:dyDescent="0.85">
      <c r="A41" s="113"/>
      <c r="B41" s="113"/>
      <c r="C41" s="103" t="s">
        <v>54</v>
      </c>
      <c r="D41" s="104"/>
      <c r="E41" s="105"/>
      <c r="F41" s="10" t="s">
        <v>50</v>
      </c>
      <c r="Z41" s="15"/>
    </row>
    <row r="42" spans="1:26" ht="15" customHeight="1" x14ac:dyDescent="0.85">
      <c r="A42" s="114"/>
      <c r="B42" s="114"/>
      <c r="C42" s="106"/>
      <c r="D42" s="107"/>
      <c r="E42" s="108"/>
      <c r="F42" s="109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1"/>
    </row>
    <row r="43" spans="1:26" ht="15" customHeight="1" x14ac:dyDescent="0.85"/>
    <row r="44" spans="1:26" ht="40.049999999999997" customHeight="1" x14ac:dyDescent="0.85">
      <c r="A44" s="98" t="s">
        <v>134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</row>
    <row r="45" spans="1:26" ht="15" customHeight="1" x14ac:dyDescent="0.85">
      <c r="A45" s="7" t="s">
        <v>58</v>
      </c>
    </row>
    <row r="46" spans="1:26" x14ac:dyDescent="0.85">
      <c r="A46" s="16" t="s">
        <v>59</v>
      </c>
      <c r="B46" s="16"/>
      <c r="C46" s="16"/>
      <c r="D46" s="16"/>
    </row>
    <row r="47" spans="1:26" x14ac:dyDescent="0.85">
      <c r="A47" s="16" t="s">
        <v>60</v>
      </c>
      <c r="B47" s="16"/>
      <c r="C47" s="16"/>
      <c r="D47" s="16"/>
    </row>
    <row r="48" spans="1:26" ht="10.199999999999999" customHeight="1" x14ac:dyDescent="0.85"/>
    <row r="49" spans="1:26" ht="15" customHeight="1" x14ac:dyDescent="0.85">
      <c r="A49" s="7" t="s">
        <v>130</v>
      </c>
    </row>
    <row r="50" spans="1:26" ht="15" customHeight="1" x14ac:dyDescent="0.85">
      <c r="E50" s="7" t="s">
        <v>61</v>
      </c>
    </row>
    <row r="51" spans="1:26" ht="15" customHeight="1" x14ac:dyDescent="0.85"/>
    <row r="52" spans="1:26" ht="15" customHeight="1" x14ac:dyDescent="0.85">
      <c r="S52" s="99" t="s">
        <v>158</v>
      </c>
      <c r="T52" s="99"/>
      <c r="U52" s="99"/>
      <c r="V52" s="99"/>
      <c r="W52" s="99"/>
      <c r="X52" s="99"/>
      <c r="Y52" s="99"/>
      <c r="Z52" s="99"/>
    </row>
    <row r="53" spans="1:26" ht="15" customHeight="1" x14ac:dyDescent="0.85"/>
    <row r="54" spans="1:26" ht="13.95" customHeight="1" x14ac:dyDescent="0.85"/>
    <row r="55" spans="1:26" s="74" customFormat="1" ht="13.95" hidden="1" customHeight="1" x14ac:dyDescent="0.85">
      <c r="A55" s="73" t="s">
        <v>156</v>
      </c>
    </row>
  </sheetData>
  <sheetProtection algorithmName="SHA-512" hashValue="7WWyNufg/IYHKnMDSos1jO8ZhGyHgXZV0exQbFbMopEV/rnZ+LakBXcqJjT+kz38wyMKr935H9vAZ0NwuwVpYA==" saltValue="UUqolkPKrp6m/R+jIbHILg==" spinCount="100000" sheet="1" objects="1" scenarios="1"/>
  <mergeCells count="53">
    <mergeCell ref="A1:Z1"/>
    <mergeCell ref="A7:C7"/>
    <mergeCell ref="A8:C9"/>
    <mergeCell ref="N8:P9"/>
    <mergeCell ref="D9:F9"/>
    <mergeCell ref="H9:I9"/>
    <mergeCell ref="K9:L9"/>
    <mergeCell ref="Q9:S9"/>
    <mergeCell ref="U9:V9"/>
    <mergeCell ref="X9:Y9"/>
    <mergeCell ref="A10:C10"/>
    <mergeCell ref="D10:M10"/>
    <mergeCell ref="N10:P10"/>
    <mergeCell ref="Q10:Z10"/>
    <mergeCell ref="A11:C11"/>
    <mergeCell ref="E11:F11"/>
    <mergeCell ref="H11:I11"/>
    <mergeCell ref="N11:P11"/>
    <mergeCell ref="Q11:Z11"/>
    <mergeCell ref="A12:C13"/>
    <mergeCell ref="D13:Z13"/>
    <mergeCell ref="A14:C15"/>
    <mergeCell ref="D15:Z15"/>
    <mergeCell ref="A16:C16"/>
    <mergeCell ref="D16:Z16"/>
    <mergeCell ref="A17:C17"/>
    <mergeCell ref="D17:Z17"/>
    <mergeCell ref="A19:Z19"/>
    <mergeCell ref="J32:P32"/>
    <mergeCell ref="Q32:Z32"/>
    <mergeCell ref="C37:E37"/>
    <mergeCell ref="K37:N37"/>
    <mergeCell ref="O37:Q37"/>
    <mergeCell ref="R37:Z37"/>
    <mergeCell ref="C35:E36"/>
    <mergeCell ref="O35:P36"/>
    <mergeCell ref="R35:Z35"/>
    <mergeCell ref="AB19:BA19"/>
    <mergeCell ref="A44:Z44"/>
    <mergeCell ref="S52:Z52"/>
    <mergeCell ref="C38:E39"/>
    <mergeCell ref="F39:Z39"/>
    <mergeCell ref="B40:B42"/>
    <mergeCell ref="C40:E40"/>
    <mergeCell ref="F40:N40"/>
    <mergeCell ref="O40:Q40"/>
    <mergeCell ref="R40:Z40"/>
    <mergeCell ref="C41:E42"/>
    <mergeCell ref="F42:Z42"/>
    <mergeCell ref="A35:A42"/>
    <mergeCell ref="B35:B39"/>
    <mergeCell ref="F36:N36"/>
    <mergeCell ref="R36:Z36"/>
  </mergeCells>
  <phoneticPr fontId="1"/>
  <conditionalFormatting sqref="D9:F9 H9:I9 K9:L9">
    <cfRule type="containsBlanks" dxfId="16" priority="7">
      <formula>LEN(TRIM(D9))=0</formula>
    </cfRule>
    <cfRule type="containsBlanks" dxfId="15" priority="8">
      <formula>LEN(TRIM(D9))=0</formula>
    </cfRule>
  </conditionalFormatting>
  <conditionalFormatting sqref="D10:M10">
    <cfRule type="containsBlanks" dxfId="14" priority="5">
      <formula>LEN(TRIM(D10))=0</formula>
    </cfRule>
  </conditionalFormatting>
  <conditionalFormatting sqref="D13:Z13 D15:Z15">
    <cfRule type="containsBlanks" dxfId="13" priority="3">
      <formula>LEN(TRIM(D13))=0</formula>
    </cfRule>
  </conditionalFormatting>
  <conditionalFormatting sqref="D16:Z17">
    <cfRule type="containsBlanks" dxfId="12" priority="10">
      <formula>LEN(TRIM(D16))=0</formula>
    </cfRule>
    <cfRule type="containsBlanks" dxfId="11" priority="15">
      <formula>LEN(TRIM(D16))=0</formula>
    </cfRule>
  </conditionalFormatting>
  <conditionalFormatting sqref="D17:Z17">
    <cfRule type="containsBlanks" dxfId="10" priority="13">
      <formula>LEN(TRIM(D17))=0</formula>
    </cfRule>
    <cfRule type="containsBlanks" dxfId="9" priority="14">
      <formula>LEN(TRIM(D17))=0</formula>
    </cfRule>
  </conditionalFormatting>
  <conditionalFormatting sqref="E11:F11 H11:I11 D16:Z17">
    <cfRule type="containsBlanks" dxfId="8" priority="12">
      <formula>LEN(TRIM(D11))=0</formula>
    </cfRule>
  </conditionalFormatting>
  <conditionalFormatting sqref="E11:F11 H11:I11">
    <cfRule type="containsBlanks" dxfId="7" priority="11">
      <formula>LEN(TRIM(E11))=0</formula>
    </cfRule>
  </conditionalFormatting>
  <conditionalFormatting sqref="E11:F11">
    <cfRule type="containsBlanks" dxfId="6" priority="16">
      <formula>LEN(TRIM(E11))=0</formula>
    </cfRule>
  </conditionalFormatting>
  <conditionalFormatting sqref="F36:N36">
    <cfRule type="containsBlanks" dxfId="5" priority="2">
      <formula>LEN(TRIM(F36))=0</formula>
    </cfRule>
  </conditionalFormatting>
  <conditionalFormatting sqref="H11:I11">
    <cfRule type="containsBlanks" dxfId="4" priority="17">
      <formula>LEN(TRIM(H11))=0</formula>
    </cfRule>
  </conditionalFormatting>
  <conditionalFormatting sqref="K37:N37 R37:Z37 F39:Z39 F40:N40 R40:Z40 F42:Z42">
    <cfRule type="containsBlanks" dxfId="3" priority="9">
      <formula>LEN(TRIM(F37))=0</formula>
    </cfRule>
  </conditionalFormatting>
  <conditionalFormatting sqref="Q9:S9 U9:V9 X9:Y9">
    <cfRule type="containsBlanks" dxfId="2" priority="6">
      <formula>LEN(TRIM(Q9))=0</formula>
    </cfRule>
  </conditionalFormatting>
  <conditionalFormatting sqref="Q10:Z11">
    <cfRule type="containsBlanks" dxfId="1" priority="4">
      <formula>LEN(TRIM(Q10))=0</formula>
    </cfRule>
  </conditionalFormatting>
  <conditionalFormatting sqref="R35:Z36">
    <cfRule type="containsBlanks" dxfId="0" priority="1">
      <formula>LEN(TRIM(R35))=0</formula>
    </cfRule>
  </conditionalFormatting>
  <dataValidations count="6">
    <dataValidation type="textLength" imeMode="off" operator="equal" allowBlank="1" showInputMessage="1" showErrorMessage="1" errorTitle="桁数エラー" error="ハイフンなしの数字13桁を半角で入力してください。_x000a__x000a_良い例）_x000a_〇　1234567890123_x000a__x000a_エラーの例）_x000a_✕　1234567890（13桁未満）_x000a_✕　12345678901234（13桁以上）_x000a_✕　1-2345-6789-0123（ハイフン不要）_x000a_✕　T1234567890123（T不要）" sqref="J32:P32" xr:uid="{8130EE60-4EC7-4C72-A025-2D756A96D83A}">
      <formula1>13</formula1>
    </dataValidation>
    <dataValidation type="whole" allowBlank="1" showInputMessage="1" showErrorMessage="1" errorTitle="入力エラー" error="西暦４桁で入力してください。_x000a__x000a_2000年より以前は、入力できません。_x000a_2100年以降は、入力できません。" sqref="D9:F9 Q9:S9" xr:uid="{B8BCB58D-AF3F-474C-B175-BA8DFDC5DE7B}">
      <formula1>2000</formula1>
      <formula2>2099</formula2>
    </dataValidation>
    <dataValidation type="whole" allowBlank="1" showInputMessage="1" showErrorMessage="1" errorTitle="入力エラー" error="1～12までのいずれかの正しい月を入力してください。" sqref="H9:I9 U9:V9" xr:uid="{A91736D9-074C-4F06-9CDE-C261585CABDF}">
      <formula1>1</formula1>
      <formula2>12</formula2>
    </dataValidation>
    <dataValidation type="whole" allowBlank="1" showInputMessage="1" showErrorMessage="1" errorTitle="入力エラー" error="1～31のいずれかの正しい日にちを入力してください。" sqref="K9:L9 X9:Y9" xr:uid="{80080BAE-AC3F-4BC1-97FD-64BF5DCBA21F}">
      <formula1>1</formula1>
      <formula2>31</formula2>
    </dataValidation>
    <dataValidation type="textLength" allowBlank="1" showInputMessage="1" showErrorMessage="1" errorTitle="入力エラー" error="3桁の数字で入力してください。" sqref="E11:F11" xr:uid="{DC1D885A-E794-4E18-8960-1DCAA3A8AAEB}">
      <formula1>3</formula1>
      <formula2>3</formula2>
    </dataValidation>
    <dataValidation type="textLength" allowBlank="1" showInputMessage="1" showErrorMessage="1" errorTitle="入力エラー" error="4桁の数字で入力してください。" sqref="H11:I11" xr:uid="{EDB45D58-365C-4F9E-95CE-CD2F3F41FCB0}">
      <formula1>4</formula1>
      <formula2>4</formula2>
    </dataValidation>
  </dataValidations>
  <hyperlinks>
    <hyperlink ref="D17" r:id="rId1" xr:uid="{D75DB217-587B-411A-A64E-A33FA98919EF}"/>
  </hyperlinks>
  <printOptions horizontalCentered="1" verticalCentered="1"/>
  <pageMargins left="0.59055118110236227" right="0.39370078740157483" top="0.39370078740157483" bottom="0.59055118110236227" header="0.31496062992125984" footer="0.31496062992125984"/>
  <pageSetup paperSize="9" scale="96" orientation="portrait" horizontalDpi="0" verticalDpi="0" r:id="rId2"/>
  <headerFooter>
    <oddFooter xml:space="preserve">&amp;R&amp;8
 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9" r:id="rId5" name="Option Button 5">
              <controlPr defaultSize="0" autoFill="0" autoLine="0" autoPict="0">
                <anchor moveWithCells="1">
                  <from>
                    <xdr:col>3</xdr:col>
                    <xdr:colOff>60960</xdr:colOff>
                    <xdr:row>5</xdr:row>
                    <xdr:rowOff>106680</xdr:rowOff>
                  </from>
                  <to>
                    <xdr:col>5</xdr:col>
                    <xdr:colOff>236220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6" name="Option Button 6">
              <controlPr defaultSize="0" autoFill="0" autoLine="0" autoPict="0">
                <anchor moveWithCells="1">
                  <from>
                    <xdr:col>5</xdr:col>
                    <xdr:colOff>167640</xdr:colOff>
                    <xdr:row>5</xdr:row>
                    <xdr:rowOff>106680</xdr:rowOff>
                  </from>
                  <to>
                    <xdr:col>9</xdr:col>
                    <xdr:colOff>106680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7" name="Group Box 7">
              <controlPr defaultSize="0" autoFill="0" autoPict="0">
                <anchor moveWithCells="1">
                  <from>
                    <xdr:col>3</xdr:col>
                    <xdr:colOff>22860</xdr:colOff>
                    <xdr:row>5</xdr:row>
                    <xdr:rowOff>53340</xdr:rowOff>
                  </from>
                  <to>
                    <xdr:col>10</xdr:col>
                    <xdr:colOff>190500</xdr:colOff>
                    <xdr:row>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8" name="Option Button 8">
              <controlPr defaultSize="0" autoFill="0" autoLine="0" autoPict="0">
                <anchor moveWithCells="1">
                  <from>
                    <xdr:col>1</xdr:col>
                    <xdr:colOff>30480</xdr:colOff>
                    <xdr:row>28</xdr:row>
                    <xdr:rowOff>144780</xdr:rowOff>
                  </from>
                  <to>
                    <xdr:col>10</xdr:col>
                    <xdr:colOff>137160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9" name="Option Button 9">
              <controlPr defaultSize="0" autoFill="0" autoLine="0" autoPict="0">
                <anchor moveWithCells="1">
                  <from>
                    <xdr:col>1</xdr:col>
                    <xdr:colOff>30480</xdr:colOff>
                    <xdr:row>29</xdr:row>
                    <xdr:rowOff>137160</xdr:rowOff>
                  </from>
                  <to>
                    <xdr:col>10</xdr:col>
                    <xdr:colOff>137160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0" name="Group Box 10">
              <controlPr defaultSize="0" autoFill="0" autoPict="0">
                <anchor moveWithCells="1">
                  <from>
                    <xdr:col>0</xdr:col>
                    <xdr:colOff>167640</xdr:colOff>
                    <xdr:row>28</xdr:row>
                    <xdr:rowOff>121920</xdr:rowOff>
                  </from>
                  <to>
                    <xdr:col>11</xdr:col>
                    <xdr:colOff>114300</xdr:colOff>
                    <xdr:row>31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32923-D92F-4DC8-9B1D-3EDE5E56CBC0}">
  <sheetPr codeName="Sheet6">
    <tabColor theme="7" tint="0.79998168889431442"/>
    <pageSetUpPr fitToPage="1"/>
  </sheetPr>
  <dimension ref="A1:J259"/>
  <sheetViews>
    <sheetView showGridLines="0" workbookViewId="0">
      <pane ySplit="9" topLeftCell="A10" activePane="bottomLeft" state="frozen"/>
      <selection activeCell="AD26" sqref="AD26"/>
      <selection pane="bottomLeft" sqref="A1:J1"/>
    </sheetView>
  </sheetViews>
  <sheetFormatPr defaultColWidth="8.7109375" defaultRowHeight="15" x14ac:dyDescent="0.85"/>
  <cols>
    <col min="1" max="1" width="10.37890625" style="1" customWidth="1"/>
    <col min="2" max="2" width="13.1875" style="1" bestFit="1" customWidth="1"/>
    <col min="3" max="3" width="8.7109375" style="1" customWidth="1"/>
    <col min="4" max="4" width="11.1875" style="1" customWidth="1"/>
    <col min="5" max="5" width="3.09375" style="1" bestFit="1" customWidth="1"/>
    <col min="6" max="6" width="8.37890625" style="44" customWidth="1"/>
    <col min="7" max="7" width="4.7109375" style="1" bestFit="1" customWidth="1"/>
    <col min="8" max="8" width="12.37890625" style="1" customWidth="1"/>
    <col min="9" max="9" width="10.6171875" style="19" customWidth="1"/>
    <col min="10" max="10" width="11.7109375" style="1" bestFit="1" customWidth="1"/>
    <col min="11" max="16384" width="8.7109375" style="1"/>
  </cols>
  <sheetData>
    <row r="1" spans="1:10" ht="25.05" customHeight="1" x14ac:dyDescent="0.85">
      <c r="A1" s="153" t="s">
        <v>133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30" customHeight="1" x14ac:dyDescent="0.85">
      <c r="A2" s="154" t="s">
        <v>142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0" ht="15" customHeight="1" x14ac:dyDescent="0.85">
      <c r="A3" s="1" t="s">
        <v>143</v>
      </c>
    </row>
    <row r="4" spans="1:10" ht="10.199999999999999" customHeight="1" thickBot="1" x14ac:dyDescent="0.9"/>
    <row r="5" spans="1:10" ht="19.95" customHeight="1" thickTop="1" thickBot="1" x14ac:dyDescent="0.9">
      <c r="D5" s="156" t="s">
        <v>137</v>
      </c>
      <c r="E5" s="157"/>
      <c r="F5" s="157" t="s">
        <v>110</v>
      </c>
      <c r="G5" s="157"/>
      <c r="H5" s="54">
        <f>SUM(H6,【記入例】買取依頼書②!I6,【記入例】買取依頼書③!H6)</f>
        <v>570648</v>
      </c>
      <c r="I5" s="53" t="s">
        <v>112</v>
      </c>
      <c r="J5" s="55">
        <f>SUM(J6,【記入例】買取依頼書②!K6,【記入例】買取依頼書③!J6)</f>
        <v>337223</v>
      </c>
    </row>
    <row r="6" spans="1:10" ht="19.95" customHeight="1" thickTop="1" thickBot="1" x14ac:dyDescent="0.9">
      <c r="D6" s="158" t="s">
        <v>111</v>
      </c>
      <c r="E6" s="159"/>
      <c r="F6" s="159" t="s">
        <v>114</v>
      </c>
      <c r="G6" s="159"/>
      <c r="H6" s="54">
        <f>SUM(H10:H259)</f>
        <v>169065</v>
      </c>
      <c r="I6" s="56" t="s">
        <v>68</v>
      </c>
      <c r="J6" s="55">
        <f>SUM(J10:J259)</f>
        <v>136654</v>
      </c>
    </row>
    <row r="7" spans="1:10" ht="10.199999999999999" customHeight="1" thickTop="1" x14ac:dyDescent="0.85">
      <c r="D7" s="3"/>
      <c r="E7" s="3"/>
      <c r="F7" s="45"/>
      <c r="G7" s="3"/>
      <c r="I7" s="20"/>
    </row>
    <row r="8" spans="1:10" ht="58.95" customHeight="1" x14ac:dyDescent="0.85">
      <c r="A8" s="4" t="s">
        <v>22</v>
      </c>
      <c r="B8" s="5" t="s">
        <v>21</v>
      </c>
      <c r="C8" s="5" t="s">
        <v>145</v>
      </c>
      <c r="D8" s="149" t="s">
        <v>64</v>
      </c>
      <c r="E8" s="150"/>
      <c r="F8" s="149" t="s">
        <v>24</v>
      </c>
      <c r="G8" s="150"/>
      <c r="H8" s="2"/>
      <c r="I8" s="5" t="s">
        <v>101</v>
      </c>
      <c r="J8" s="5"/>
    </row>
    <row r="9" spans="1:10" ht="19.95" customHeight="1" x14ac:dyDescent="0.85">
      <c r="A9" s="6" t="s">
        <v>19</v>
      </c>
      <c r="B9" s="6" t="s">
        <v>1</v>
      </c>
      <c r="C9" s="6" t="s">
        <v>15</v>
      </c>
      <c r="D9" s="151" t="s">
        <v>16</v>
      </c>
      <c r="E9" s="152"/>
      <c r="F9" s="151" t="s">
        <v>17</v>
      </c>
      <c r="G9" s="152"/>
      <c r="H9" s="6" t="s">
        <v>18</v>
      </c>
      <c r="I9" s="21" t="s">
        <v>102</v>
      </c>
      <c r="J9" s="6" t="s">
        <v>63</v>
      </c>
    </row>
    <row r="10" spans="1:10" ht="19.95" customHeight="1" x14ac:dyDescent="0.85">
      <c r="A10" s="28" t="s">
        <v>90</v>
      </c>
      <c r="B10" s="28" t="s">
        <v>84</v>
      </c>
      <c r="C10" s="29">
        <v>63</v>
      </c>
      <c r="D10" s="28">
        <v>100</v>
      </c>
      <c r="E10" s="22" t="str">
        <f>IF($B10&lt;&gt;"",(VLOOKUP($B10,マスター!$K$2:$L$12,2,FALSE)),"")</f>
        <v>枚</v>
      </c>
      <c r="F10" s="49">
        <v>10</v>
      </c>
      <c r="G10" s="22" t="str">
        <f>IF($B10&lt;&gt;"",(VLOOKUP($B10,マスター!$K$2:$M$12,3,FALSE)),"")</f>
        <v>ｼｰﾄ</v>
      </c>
      <c r="H10" s="23">
        <f t="shared" ref="H10:H73" si="0">C10*D10*F10</f>
        <v>63000</v>
      </c>
      <c r="I10" s="42">
        <v>0.84</v>
      </c>
      <c r="J10" s="23">
        <f>ROUNDDOWN(ROUNDDOWN(C10*I10,4)*D10*F10,0)</f>
        <v>52920</v>
      </c>
    </row>
    <row r="11" spans="1:10" ht="19.95" customHeight="1" x14ac:dyDescent="0.85">
      <c r="A11" s="28" t="s">
        <v>91</v>
      </c>
      <c r="B11" s="28" t="s">
        <v>107</v>
      </c>
      <c r="C11" s="29">
        <v>500</v>
      </c>
      <c r="D11" s="28">
        <v>2</v>
      </c>
      <c r="E11" s="22" t="str">
        <f>IF($B11&lt;&gt;"",(VLOOKUP($B11,マスター!$K$2:$L$12,2,FALSE)),"")</f>
        <v>枚</v>
      </c>
      <c r="F11" s="49">
        <v>1</v>
      </c>
      <c r="G11" s="22" t="str">
        <f>IF($B11&lt;&gt;"",(VLOOKUP($B11,マスター!$K$2:$M$12,3,FALSE)),"")</f>
        <v>ｼｰﾄ</v>
      </c>
      <c r="H11" s="23">
        <f t="shared" si="0"/>
        <v>1000</v>
      </c>
      <c r="I11" s="42">
        <v>0.81</v>
      </c>
      <c r="J11" s="23">
        <f t="shared" ref="J11:J74" si="1">ROUNDDOWN(ROUNDDOWN(C11*I11,4)*D11*F11,0)</f>
        <v>810</v>
      </c>
    </row>
    <row r="12" spans="1:10" ht="19.95" customHeight="1" x14ac:dyDescent="0.85">
      <c r="A12" s="28" t="s">
        <v>90</v>
      </c>
      <c r="B12" s="28" t="s">
        <v>84</v>
      </c>
      <c r="C12" s="29">
        <v>10</v>
      </c>
      <c r="D12" s="28">
        <v>20</v>
      </c>
      <c r="E12" s="22" t="str">
        <f>IF($B12&lt;&gt;"",(VLOOKUP($B12,マスター!$K$2:$L$12,2,FALSE)),"")</f>
        <v>枚</v>
      </c>
      <c r="F12" s="49">
        <v>5</v>
      </c>
      <c r="G12" s="22" t="str">
        <f>IF($B12&lt;&gt;"",(VLOOKUP($B12,マスター!$K$2:$M$12,3,FALSE)),"")</f>
        <v>ｼｰﾄ</v>
      </c>
      <c r="H12" s="23">
        <f t="shared" si="0"/>
        <v>1000</v>
      </c>
      <c r="I12" s="42">
        <v>0.78</v>
      </c>
      <c r="J12" s="23">
        <f t="shared" si="1"/>
        <v>780</v>
      </c>
    </row>
    <row r="13" spans="1:10" ht="19.95" customHeight="1" x14ac:dyDescent="0.85">
      <c r="A13" s="28" t="s">
        <v>91</v>
      </c>
      <c r="B13" s="28" t="s">
        <v>107</v>
      </c>
      <c r="C13" s="29">
        <v>500</v>
      </c>
      <c r="D13" s="28">
        <v>2</v>
      </c>
      <c r="E13" s="22" t="str">
        <f>IF($B13&lt;&gt;"",(VLOOKUP($B13,マスター!$K$2:$L$12,2,FALSE)),"")</f>
        <v>枚</v>
      </c>
      <c r="F13" s="49">
        <v>1</v>
      </c>
      <c r="G13" s="22" t="str">
        <f>IF($B13&lt;&gt;"",(VLOOKUP($B13,マスター!$K$2:$M$12,3,FALSE)),"")</f>
        <v>ｼｰﾄ</v>
      </c>
      <c r="H13" s="23">
        <f t="shared" si="0"/>
        <v>1000</v>
      </c>
      <c r="I13" s="42">
        <v>0.81</v>
      </c>
      <c r="J13" s="23">
        <f t="shared" si="1"/>
        <v>810</v>
      </c>
    </row>
    <row r="14" spans="1:10" ht="19.95" customHeight="1" x14ac:dyDescent="0.85">
      <c r="A14" s="28" t="s">
        <v>91</v>
      </c>
      <c r="B14" s="28" t="s">
        <v>84</v>
      </c>
      <c r="C14" s="29">
        <v>10</v>
      </c>
      <c r="D14" s="28">
        <v>20</v>
      </c>
      <c r="E14" s="22" t="str">
        <f>IF($B14&lt;&gt;"",(VLOOKUP($B14,マスター!$K$2:$L$12,2,FALSE)),"")</f>
        <v>枚</v>
      </c>
      <c r="F14" s="49">
        <v>5</v>
      </c>
      <c r="G14" s="22" t="str">
        <f>IF($B14&lt;&gt;"",(VLOOKUP($B14,マスター!$K$2:$M$12,3,FALSE)),"")</f>
        <v>ｼｰﾄ</v>
      </c>
      <c r="H14" s="23">
        <f t="shared" si="0"/>
        <v>1000</v>
      </c>
      <c r="I14" s="42">
        <v>0.78</v>
      </c>
      <c r="J14" s="23">
        <f t="shared" si="1"/>
        <v>780</v>
      </c>
    </row>
    <row r="15" spans="1:10" ht="19.95" customHeight="1" x14ac:dyDescent="0.85">
      <c r="A15" s="28" t="s">
        <v>91</v>
      </c>
      <c r="B15" s="28" t="s">
        <v>107</v>
      </c>
      <c r="C15" s="29">
        <v>500</v>
      </c>
      <c r="D15" s="28">
        <v>2</v>
      </c>
      <c r="E15" s="22" t="str">
        <f>IF($B15&lt;&gt;"",(VLOOKUP($B15,マスター!$K$2:$L$12,2,FALSE)),"")</f>
        <v>枚</v>
      </c>
      <c r="F15" s="49">
        <v>1</v>
      </c>
      <c r="G15" s="22" t="str">
        <f>IF($B15&lt;&gt;"",(VLOOKUP($B15,マスター!$K$2:$M$12,3,FALSE)),"")</f>
        <v>ｼｰﾄ</v>
      </c>
      <c r="H15" s="23">
        <f t="shared" si="0"/>
        <v>1000</v>
      </c>
      <c r="I15" s="42">
        <v>0.81</v>
      </c>
      <c r="J15" s="23">
        <f t="shared" si="1"/>
        <v>810</v>
      </c>
    </row>
    <row r="16" spans="1:10" ht="19.95" customHeight="1" x14ac:dyDescent="0.85">
      <c r="A16" s="28" t="s">
        <v>91</v>
      </c>
      <c r="B16" s="28" t="s">
        <v>104</v>
      </c>
      <c r="C16" s="29">
        <v>15</v>
      </c>
      <c r="D16" s="28">
        <v>50</v>
      </c>
      <c r="E16" s="22" t="str">
        <f>IF($B16&lt;&gt;"",(VLOOKUP($B16,マスター!$K$2:$L$12,2,FALSE)),"")</f>
        <v>面</v>
      </c>
      <c r="F16" s="49">
        <v>1</v>
      </c>
      <c r="G16" s="22" t="str">
        <f>IF($B16&lt;&gt;"",(VLOOKUP($B16,マスター!$K$2:$M$12,3,FALSE)),"")</f>
        <v>台紙</v>
      </c>
      <c r="H16" s="23">
        <f t="shared" si="0"/>
        <v>750</v>
      </c>
      <c r="I16" s="42">
        <v>0.78</v>
      </c>
      <c r="J16" s="23">
        <f t="shared" si="1"/>
        <v>585</v>
      </c>
    </row>
    <row r="17" spans="1:10" ht="19.95" customHeight="1" x14ac:dyDescent="0.85">
      <c r="A17" s="28" t="s">
        <v>91</v>
      </c>
      <c r="B17" s="28" t="s">
        <v>104</v>
      </c>
      <c r="C17" s="29">
        <v>15</v>
      </c>
      <c r="D17" s="28">
        <v>50</v>
      </c>
      <c r="E17" s="22" t="str">
        <f>IF($B17&lt;&gt;"",(VLOOKUP($B17,マスター!$K$2:$L$12,2,FALSE)),"")</f>
        <v>面</v>
      </c>
      <c r="F17" s="49">
        <v>1</v>
      </c>
      <c r="G17" s="22" t="str">
        <f>IF($B17&lt;&gt;"",(VLOOKUP($B17,マスター!$K$2:$M$12,3,FALSE)),"")</f>
        <v>台紙</v>
      </c>
      <c r="H17" s="23">
        <f t="shared" si="0"/>
        <v>750</v>
      </c>
      <c r="I17" s="42">
        <v>0.78</v>
      </c>
      <c r="J17" s="23">
        <f t="shared" si="1"/>
        <v>585</v>
      </c>
    </row>
    <row r="18" spans="1:10" ht="19.95" customHeight="1" x14ac:dyDescent="0.85">
      <c r="A18" s="28" t="s">
        <v>91</v>
      </c>
      <c r="B18" s="28" t="s">
        <v>104</v>
      </c>
      <c r="C18" s="29">
        <v>60</v>
      </c>
      <c r="D18" s="28">
        <v>25</v>
      </c>
      <c r="E18" s="22" t="str">
        <f>IF($B18&lt;&gt;"",(VLOOKUP($B18,マスター!$K$2:$L$12,2,FALSE)),"")</f>
        <v>面</v>
      </c>
      <c r="F18" s="49">
        <v>5</v>
      </c>
      <c r="G18" s="22" t="str">
        <f>IF($B18&lt;&gt;"",(VLOOKUP($B18,マスター!$K$2:$M$12,3,FALSE)),"")</f>
        <v>台紙</v>
      </c>
      <c r="H18" s="23">
        <f t="shared" si="0"/>
        <v>7500</v>
      </c>
      <c r="I18" s="42">
        <v>0.81</v>
      </c>
      <c r="J18" s="23">
        <f t="shared" si="1"/>
        <v>6075</v>
      </c>
    </row>
    <row r="19" spans="1:10" ht="19.95" customHeight="1" x14ac:dyDescent="0.85">
      <c r="A19" s="28" t="s">
        <v>91</v>
      </c>
      <c r="B19" s="28" t="s">
        <v>105</v>
      </c>
      <c r="C19" s="29">
        <v>20</v>
      </c>
      <c r="D19" s="28">
        <v>100</v>
      </c>
      <c r="E19" s="22" t="str">
        <f>IF($B19&lt;&gt;"",(VLOOKUP($B19,マスター!$K$2:$L$12,2,FALSE)),"")</f>
        <v>面</v>
      </c>
      <c r="F19" s="49">
        <v>2</v>
      </c>
      <c r="G19" s="22" t="str">
        <f>IF($B19&lt;&gt;"",(VLOOKUP($B19,マスター!$K$2:$M$12,3,FALSE)),"")</f>
        <v>台紙</v>
      </c>
      <c r="H19" s="23">
        <f t="shared" si="0"/>
        <v>4000</v>
      </c>
      <c r="I19" s="42">
        <v>0.78</v>
      </c>
      <c r="J19" s="23">
        <f t="shared" si="1"/>
        <v>3120</v>
      </c>
    </row>
    <row r="20" spans="1:10" ht="19.95" customHeight="1" x14ac:dyDescent="0.85">
      <c r="A20" s="28" t="s">
        <v>91</v>
      </c>
      <c r="B20" s="28" t="s">
        <v>105</v>
      </c>
      <c r="C20" s="29">
        <v>62</v>
      </c>
      <c r="D20" s="28">
        <v>50</v>
      </c>
      <c r="E20" s="22" t="str">
        <f>IF($B20&lt;&gt;"",(VLOOKUP($B20,マスター!$K$2:$L$12,2,FALSE)),"")</f>
        <v>面</v>
      </c>
      <c r="F20" s="49">
        <v>3</v>
      </c>
      <c r="G20" s="22" t="str">
        <f>IF($B20&lt;&gt;"",(VLOOKUP($B20,マスター!$K$2:$M$12,3,FALSE)),"")</f>
        <v>台紙</v>
      </c>
      <c r="H20" s="23">
        <f t="shared" si="0"/>
        <v>9300</v>
      </c>
      <c r="I20" s="42">
        <v>0.81</v>
      </c>
      <c r="J20" s="23">
        <f t="shared" si="1"/>
        <v>7533</v>
      </c>
    </row>
    <row r="21" spans="1:10" ht="19.95" customHeight="1" x14ac:dyDescent="0.85">
      <c r="A21" s="28" t="s">
        <v>91</v>
      </c>
      <c r="B21" s="28" t="s">
        <v>106</v>
      </c>
      <c r="C21" s="29">
        <v>40</v>
      </c>
      <c r="D21" s="28">
        <v>60</v>
      </c>
      <c r="E21" s="22" t="str">
        <f>IF($B21&lt;&gt;"",(VLOOKUP($B21,マスター!$K$2:$L$12,2,FALSE)),"")</f>
        <v>面</v>
      </c>
      <c r="F21" s="49">
        <v>5</v>
      </c>
      <c r="G21" s="22" t="str">
        <f>IF($B21&lt;&gt;"",(VLOOKUP($B21,マスター!$K$2:$M$12,3,FALSE)),"")</f>
        <v>台紙</v>
      </c>
      <c r="H21" s="23">
        <f t="shared" si="0"/>
        <v>12000</v>
      </c>
      <c r="I21" s="42">
        <v>0.78500000000000003</v>
      </c>
      <c r="J21" s="23">
        <f t="shared" si="1"/>
        <v>9420</v>
      </c>
    </row>
    <row r="22" spans="1:10" ht="19.95" customHeight="1" x14ac:dyDescent="0.85">
      <c r="A22" s="28" t="s">
        <v>91</v>
      </c>
      <c r="B22" s="28" t="s">
        <v>106</v>
      </c>
      <c r="C22" s="29">
        <v>80</v>
      </c>
      <c r="D22" s="28">
        <v>40</v>
      </c>
      <c r="E22" s="22" t="str">
        <f>IF($B22&lt;&gt;"",(VLOOKUP($B22,マスター!$K$2:$L$12,2,FALSE)),"")</f>
        <v>面</v>
      </c>
      <c r="F22" s="49">
        <v>10</v>
      </c>
      <c r="G22" s="22" t="str">
        <f>IF($B22&lt;&gt;"",(VLOOKUP($B22,マスター!$K$2:$M$12,3,FALSE)),"")</f>
        <v>台紙</v>
      </c>
      <c r="H22" s="23">
        <f t="shared" si="0"/>
        <v>32000</v>
      </c>
      <c r="I22" s="42">
        <v>0.81499999999999995</v>
      </c>
      <c r="J22" s="23">
        <f t="shared" si="1"/>
        <v>26080</v>
      </c>
    </row>
    <row r="23" spans="1:10" ht="19.95" customHeight="1" x14ac:dyDescent="0.85">
      <c r="A23" s="28" t="s">
        <v>91</v>
      </c>
      <c r="B23" s="28" t="s">
        <v>85</v>
      </c>
      <c r="C23" s="29">
        <v>41</v>
      </c>
      <c r="D23" s="28">
        <v>1</v>
      </c>
      <c r="E23" s="22" t="str">
        <f>IF($B23&lt;&gt;"",(VLOOKUP($B23,マスター!$K$2:$L$12,2,FALSE)),"")</f>
        <v>枚</v>
      </c>
      <c r="F23" s="49">
        <v>25</v>
      </c>
      <c r="G23" s="22" t="str">
        <f>IF($B23&lt;&gt;"",(VLOOKUP($B23,マスター!$K$2:$M$12,3,FALSE)),"")</f>
        <v>枚</v>
      </c>
      <c r="H23" s="23">
        <f t="shared" si="0"/>
        <v>1025</v>
      </c>
      <c r="I23" s="42">
        <v>0.2</v>
      </c>
      <c r="J23" s="23">
        <f t="shared" si="1"/>
        <v>205</v>
      </c>
    </row>
    <row r="24" spans="1:10" ht="19.95" customHeight="1" x14ac:dyDescent="0.85">
      <c r="A24" s="28" t="s">
        <v>91</v>
      </c>
      <c r="B24" s="28" t="s">
        <v>85</v>
      </c>
      <c r="C24" s="29">
        <v>82</v>
      </c>
      <c r="D24" s="28">
        <v>1</v>
      </c>
      <c r="E24" s="22" t="str">
        <f>IF($B24&lt;&gt;"",(VLOOKUP($B24,マスター!$K$2:$L$12,2,FALSE)),"")</f>
        <v>枚</v>
      </c>
      <c r="F24" s="49">
        <v>30</v>
      </c>
      <c r="G24" s="22" t="str">
        <f>IF($B24&lt;&gt;"",(VLOOKUP($B24,マスター!$K$2:$M$12,3,FALSE)),"")</f>
        <v>枚</v>
      </c>
      <c r="H24" s="23">
        <f t="shared" si="0"/>
        <v>2460</v>
      </c>
      <c r="I24" s="42">
        <v>0.3</v>
      </c>
      <c r="J24" s="23">
        <f t="shared" si="1"/>
        <v>738</v>
      </c>
    </row>
    <row r="25" spans="1:10" ht="19.95" customHeight="1" x14ac:dyDescent="0.85">
      <c r="A25" s="28" t="s">
        <v>92</v>
      </c>
      <c r="B25" s="28" t="s">
        <v>86</v>
      </c>
      <c r="C25" s="29">
        <v>520</v>
      </c>
      <c r="D25" s="28">
        <v>1</v>
      </c>
      <c r="E25" s="22" t="str">
        <f>IF($B25&lt;&gt;"",(VLOOKUP($B25,マスター!$K$2:$L$12,2,FALSE)),"")</f>
        <v>枚</v>
      </c>
      <c r="F25" s="49">
        <v>12</v>
      </c>
      <c r="G25" s="22" t="str">
        <f>IF($B25&lt;&gt;"",(VLOOKUP($B25,マスター!$K$2:$M$12,3,FALSE)),"")</f>
        <v>枚</v>
      </c>
      <c r="H25" s="23">
        <f t="shared" si="0"/>
        <v>6240</v>
      </c>
      <c r="I25" s="42">
        <v>0.88</v>
      </c>
      <c r="J25" s="23">
        <f t="shared" si="1"/>
        <v>5491</v>
      </c>
    </row>
    <row r="26" spans="1:10" ht="19.95" customHeight="1" x14ac:dyDescent="0.85">
      <c r="A26" s="28" t="s">
        <v>94</v>
      </c>
      <c r="B26" s="28" t="s">
        <v>86</v>
      </c>
      <c r="C26" s="29">
        <v>63</v>
      </c>
      <c r="D26" s="28">
        <v>1</v>
      </c>
      <c r="E26" s="22" t="str">
        <f>IF($B26&lt;&gt;"",(VLOOKUP($B26,マスター!$K$2:$L$12,2,FALSE)),"")</f>
        <v>枚</v>
      </c>
      <c r="F26" s="49">
        <v>80</v>
      </c>
      <c r="G26" s="22" t="str">
        <f>IF($B26&lt;&gt;"",(VLOOKUP($B26,マスター!$K$2:$M$12,3,FALSE)),"")</f>
        <v>枚</v>
      </c>
      <c r="H26" s="23">
        <f t="shared" si="0"/>
        <v>5040</v>
      </c>
      <c r="I26" s="42">
        <v>0.3</v>
      </c>
      <c r="J26" s="23">
        <f t="shared" si="1"/>
        <v>1512</v>
      </c>
    </row>
    <row r="27" spans="1:10" ht="19.95" customHeight="1" x14ac:dyDescent="0.85">
      <c r="A27" s="28" t="s">
        <v>96</v>
      </c>
      <c r="B27" s="28" t="s">
        <v>86</v>
      </c>
      <c r="C27" s="29">
        <v>400</v>
      </c>
      <c r="D27" s="28">
        <v>1</v>
      </c>
      <c r="E27" s="22" t="str">
        <f>IF($B27&lt;&gt;"",(VLOOKUP($B27,マスター!$K$2:$L$12,2,FALSE)),"")</f>
        <v>枚</v>
      </c>
      <c r="F27" s="49">
        <v>50</v>
      </c>
      <c r="G27" s="22" t="str">
        <f>IF($B27&lt;&gt;"",(VLOOKUP($B27,マスター!$K$2:$M$12,3,FALSE)),"")</f>
        <v>枚</v>
      </c>
      <c r="H27" s="23">
        <f t="shared" si="0"/>
        <v>20000</v>
      </c>
      <c r="I27" s="42">
        <v>0.92</v>
      </c>
      <c r="J27" s="23">
        <f t="shared" si="1"/>
        <v>18400</v>
      </c>
    </row>
    <row r="28" spans="1:10" ht="19.95" customHeight="1" x14ac:dyDescent="0.85">
      <c r="A28" s="28"/>
      <c r="B28" s="28"/>
      <c r="C28" s="29"/>
      <c r="D28" s="28"/>
      <c r="E28" s="22" t="str">
        <f>IF($B28&lt;&gt;"",(VLOOKUP($B28,マスター!$K$2:$L$12,2,FALSE)),"")</f>
        <v/>
      </c>
      <c r="F28" s="49"/>
      <c r="G28" s="22" t="str">
        <f>IF($B28&lt;&gt;"",(VLOOKUP($B28,マスター!$K$2:$M$12,3,FALSE)),"")</f>
        <v/>
      </c>
      <c r="H28" s="23">
        <f t="shared" si="0"/>
        <v>0</v>
      </c>
      <c r="I28" s="42"/>
      <c r="J28" s="23">
        <f t="shared" si="1"/>
        <v>0</v>
      </c>
    </row>
    <row r="29" spans="1:10" ht="19.95" customHeight="1" x14ac:dyDescent="0.85">
      <c r="A29" s="28"/>
      <c r="B29" s="28"/>
      <c r="C29" s="29"/>
      <c r="D29" s="28"/>
      <c r="E29" s="22" t="str">
        <f>IF($B29&lt;&gt;"",(VLOOKUP($B29,マスター!$K$2:$L$12,2,FALSE)),"")</f>
        <v/>
      </c>
      <c r="F29" s="49"/>
      <c r="G29" s="22" t="str">
        <f>IF($B29&lt;&gt;"",(VLOOKUP($B29,マスター!$K$2:$M$12,3,FALSE)),"")</f>
        <v/>
      </c>
      <c r="H29" s="23">
        <f t="shared" si="0"/>
        <v>0</v>
      </c>
      <c r="I29" s="42"/>
      <c r="J29" s="23">
        <f t="shared" si="1"/>
        <v>0</v>
      </c>
    </row>
    <row r="30" spans="1:10" ht="19.95" customHeight="1" x14ac:dyDescent="0.85">
      <c r="A30" s="28"/>
      <c r="B30" s="28"/>
      <c r="C30" s="29"/>
      <c r="D30" s="28"/>
      <c r="E30" s="22" t="str">
        <f>IF($B30&lt;&gt;"",(VLOOKUP($B30,マスター!$K$2:$L$12,2,FALSE)),"")</f>
        <v/>
      </c>
      <c r="F30" s="49"/>
      <c r="G30" s="22" t="str">
        <f>IF($B30&lt;&gt;"",(VLOOKUP($B30,マスター!$K$2:$M$12,3,FALSE)),"")</f>
        <v/>
      </c>
      <c r="H30" s="23">
        <f t="shared" si="0"/>
        <v>0</v>
      </c>
      <c r="I30" s="42"/>
      <c r="J30" s="23">
        <f t="shared" si="1"/>
        <v>0</v>
      </c>
    </row>
    <row r="31" spans="1:10" ht="19.95" customHeight="1" x14ac:dyDescent="0.85">
      <c r="A31" s="28"/>
      <c r="B31" s="28"/>
      <c r="C31" s="29"/>
      <c r="D31" s="28"/>
      <c r="E31" s="22" t="str">
        <f>IF($B31&lt;&gt;"",(VLOOKUP($B31,マスター!$K$2:$L$12,2,FALSE)),"")</f>
        <v/>
      </c>
      <c r="F31" s="49"/>
      <c r="G31" s="22" t="str">
        <f>IF($B31&lt;&gt;"",(VLOOKUP($B31,マスター!$K$2:$M$12,3,FALSE)),"")</f>
        <v/>
      </c>
      <c r="H31" s="23">
        <f t="shared" si="0"/>
        <v>0</v>
      </c>
      <c r="I31" s="42"/>
      <c r="J31" s="23">
        <f t="shared" si="1"/>
        <v>0</v>
      </c>
    </row>
    <row r="32" spans="1:10" ht="19.95" customHeight="1" x14ac:dyDescent="0.85">
      <c r="A32" s="28"/>
      <c r="B32" s="28"/>
      <c r="C32" s="29"/>
      <c r="D32" s="28"/>
      <c r="E32" s="22" t="str">
        <f>IF($B32&lt;&gt;"",(VLOOKUP($B32,マスター!$K$2:$L$12,2,FALSE)),"")</f>
        <v/>
      </c>
      <c r="F32" s="49"/>
      <c r="G32" s="22" t="str">
        <f>IF($B32&lt;&gt;"",(VLOOKUP($B32,マスター!$K$2:$M$12,3,FALSE)),"")</f>
        <v/>
      </c>
      <c r="H32" s="23">
        <f t="shared" si="0"/>
        <v>0</v>
      </c>
      <c r="I32" s="42"/>
      <c r="J32" s="23">
        <f t="shared" si="1"/>
        <v>0</v>
      </c>
    </row>
    <row r="33" spans="1:10" ht="19.95" customHeight="1" x14ac:dyDescent="0.85">
      <c r="A33" s="28"/>
      <c r="B33" s="28"/>
      <c r="C33" s="29"/>
      <c r="D33" s="28"/>
      <c r="E33" s="22" t="str">
        <f>IF($B33&lt;&gt;"",(VLOOKUP($B33,マスター!$K$2:$L$12,2,FALSE)),"")</f>
        <v/>
      </c>
      <c r="F33" s="49"/>
      <c r="G33" s="22" t="str">
        <f>IF($B33&lt;&gt;"",(VLOOKUP($B33,マスター!$K$2:$M$12,3,FALSE)),"")</f>
        <v/>
      </c>
      <c r="H33" s="23">
        <f t="shared" si="0"/>
        <v>0</v>
      </c>
      <c r="I33" s="42"/>
      <c r="J33" s="23">
        <f t="shared" si="1"/>
        <v>0</v>
      </c>
    </row>
    <row r="34" spans="1:10" ht="19.95" customHeight="1" x14ac:dyDescent="0.85">
      <c r="A34" s="28"/>
      <c r="B34" s="28"/>
      <c r="C34" s="29"/>
      <c r="D34" s="28"/>
      <c r="E34" s="22" t="str">
        <f>IF($B34&lt;&gt;"",(VLOOKUP($B34,マスター!$K$2:$L$12,2,FALSE)),"")</f>
        <v/>
      </c>
      <c r="F34" s="49"/>
      <c r="G34" s="22" t="str">
        <f>IF($B34&lt;&gt;"",(VLOOKUP($B34,マスター!$K$2:$M$12,3,FALSE)),"")</f>
        <v/>
      </c>
      <c r="H34" s="23">
        <f t="shared" si="0"/>
        <v>0</v>
      </c>
      <c r="I34" s="42"/>
      <c r="J34" s="23">
        <f t="shared" si="1"/>
        <v>0</v>
      </c>
    </row>
    <row r="35" spans="1:10" ht="19.95" customHeight="1" x14ac:dyDescent="0.85">
      <c r="A35" s="28"/>
      <c r="B35" s="28"/>
      <c r="C35" s="29"/>
      <c r="D35" s="28"/>
      <c r="E35" s="22" t="str">
        <f>IF($B35&lt;&gt;"",(VLOOKUP($B35,マスター!$K$2:$L$12,2,FALSE)),"")</f>
        <v/>
      </c>
      <c r="F35" s="49"/>
      <c r="G35" s="22" t="str">
        <f>IF($B35&lt;&gt;"",(VLOOKUP($B35,マスター!$K$2:$M$12,3,FALSE)),"")</f>
        <v/>
      </c>
      <c r="H35" s="23">
        <f t="shared" si="0"/>
        <v>0</v>
      </c>
      <c r="I35" s="42"/>
      <c r="J35" s="23">
        <f t="shared" si="1"/>
        <v>0</v>
      </c>
    </row>
    <row r="36" spans="1:10" ht="19.95" customHeight="1" x14ac:dyDescent="0.85">
      <c r="A36" s="28"/>
      <c r="B36" s="28"/>
      <c r="C36" s="29"/>
      <c r="D36" s="28"/>
      <c r="E36" s="22" t="str">
        <f>IF($B36&lt;&gt;"",(VLOOKUP($B36,マスター!$K$2:$L$12,2,FALSE)),"")</f>
        <v/>
      </c>
      <c r="F36" s="49"/>
      <c r="G36" s="22" t="str">
        <f>IF($B36&lt;&gt;"",(VLOOKUP($B36,マスター!$K$2:$M$12,3,FALSE)),"")</f>
        <v/>
      </c>
      <c r="H36" s="23">
        <f t="shared" si="0"/>
        <v>0</v>
      </c>
      <c r="I36" s="42"/>
      <c r="J36" s="23">
        <f t="shared" si="1"/>
        <v>0</v>
      </c>
    </row>
    <row r="37" spans="1:10" ht="19.95" customHeight="1" x14ac:dyDescent="0.85">
      <c r="A37" s="28"/>
      <c r="B37" s="28"/>
      <c r="C37" s="29"/>
      <c r="D37" s="28"/>
      <c r="E37" s="22" t="str">
        <f>IF($B37&lt;&gt;"",(VLOOKUP($B37,マスター!$K$2:$L$12,2,FALSE)),"")</f>
        <v/>
      </c>
      <c r="F37" s="49"/>
      <c r="G37" s="22" t="str">
        <f>IF($B37&lt;&gt;"",(VLOOKUP($B37,マスター!$K$2:$M$12,3,FALSE)),"")</f>
        <v/>
      </c>
      <c r="H37" s="23">
        <f t="shared" si="0"/>
        <v>0</v>
      </c>
      <c r="I37" s="42"/>
      <c r="J37" s="23">
        <f t="shared" si="1"/>
        <v>0</v>
      </c>
    </row>
    <row r="38" spans="1:10" ht="19.95" customHeight="1" x14ac:dyDescent="0.85">
      <c r="A38" s="28"/>
      <c r="B38" s="28"/>
      <c r="C38" s="29"/>
      <c r="D38" s="28"/>
      <c r="E38" s="22" t="str">
        <f>IF($B38&lt;&gt;"",(VLOOKUP($B38,マスター!$K$2:$L$12,2,FALSE)),"")</f>
        <v/>
      </c>
      <c r="F38" s="49"/>
      <c r="G38" s="22" t="str">
        <f>IF($B38&lt;&gt;"",(VLOOKUP($B38,マスター!$K$2:$M$12,3,FALSE)),"")</f>
        <v/>
      </c>
      <c r="H38" s="23">
        <f t="shared" si="0"/>
        <v>0</v>
      </c>
      <c r="I38" s="42"/>
      <c r="J38" s="23">
        <f t="shared" si="1"/>
        <v>0</v>
      </c>
    </row>
    <row r="39" spans="1:10" ht="19.95" customHeight="1" x14ac:dyDescent="0.85">
      <c r="A39" s="28"/>
      <c r="B39" s="28"/>
      <c r="C39" s="29"/>
      <c r="D39" s="28"/>
      <c r="E39" s="22" t="str">
        <f>IF($B39&lt;&gt;"",(VLOOKUP($B39,マスター!$K$2:$L$12,2,FALSE)),"")</f>
        <v/>
      </c>
      <c r="F39" s="49"/>
      <c r="G39" s="22" t="str">
        <f>IF($B39&lt;&gt;"",(VLOOKUP($B39,マスター!$K$2:$M$12,3,FALSE)),"")</f>
        <v/>
      </c>
      <c r="H39" s="23">
        <f t="shared" si="0"/>
        <v>0</v>
      </c>
      <c r="I39" s="42"/>
      <c r="J39" s="23">
        <f t="shared" si="1"/>
        <v>0</v>
      </c>
    </row>
    <row r="40" spans="1:10" ht="19.95" customHeight="1" x14ac:dyDescent="0.85">
      <c r="A40" s="28"/>
      <c r="B40" s="28"/>
      <c r="C40" s="29"/>
      <c r="D40" s="28"/>
      <c r="E40" s="22" t="str">
        <f>IF($B40&lt;&gt;"",(VLOOKUP($B40,マスター!$K$2:$L$12,2,FALSE)),"")</f>
        <v/>
      </c>
      <c r="F40" s="49"/>
      <c r="G40" s="22" t="str">
        <f>IF($B40&lt;&gt;"",(VLOOKUP($B40,マスター!$K$2:$M$12,3,FALSE)),"")</f>
        <v/>
      </c>
      <c r="H40" s="23">
        <f t="shared" si="0"/>
        <v>0</v>
      </c>
      <c r="I40" s="42"/>
      <c r="J40" s="23">
        <f t="shared" si="1"/>
        <v>0</v>
      </c>
    </row>
    <row r="41" spans="1:10" ht="19.95" customHeight="1" x14ac:dyDescent="0.85">
      <c r="A41" s="28"/>
      <c r="B41" s="28"/>
      <c r="C41" s="29"/>
      <c r="D41" s="28"/>
      <c r="E41" s="22" t="str">
        <f>IF($B41&lt;&gt;"",(VLOOKUP($B41,マスター!$K$2:$L$12,2,FALSE)),"")</f>
        <v/>
      </c>
      <c r="F41" s="49"/>
      <c r="G41" s="22" t="str">
        <f>IF($B41&lt;&gt;"",(VLOOKUP($B41,マスター!$K$2:$M$12,3,FALSE)),"")</f>
        <v/>
      </c>
      <c r="H41" s="23">
        <f t="shared" si="0"/>
        <v>0</v>
      </c>
      <c r="I41" s="42"/>
      <c r="J41" s="23">
        <f t="shared" si="1"/>
        <v>0</v>
      </c>
    </row>
    <row r="42" spans="1:10" ht="19.95" customHeight="1" x14ac:dyDescent="0.85">
      <c r="A42" s="28"/>
      <c r="B42" s="28"/>
      <c r="C42" s="29"/>
      <c r="D42" s="28"/>
      <c r="E42" s="22" t="str">
        <f>IF($B42&lt;&gt;"",(VLOOKUP($B42,マスター!$K$2:$L$12,2,FALSE)),"")</f>
        <v/>
      </c>
      <c r="F42" s="49"/>
      <c r="G42" s="22" t="str">
        <f>IF($B42&lt;&gt;"",(VLOOKUP($B42,マスター!$K$2:$M$12,3,FALSE)),"")</f>
        <v/>
      </c>
      <c r="H42" s="23">
        <f t="shared" si="0"/>
        <v>0</v>
      </c>
      <c r="I42" s="42"/>
      <c r="J42" s="23">
        <f t="shared" si="1"/>
        <v>0</v>
      </c>
    </row>
    <row r="43" spans="1:10" ht="19.95" customHeight="1" x14ac:dyDescent="0.85">
      <c r="A43" s="28"/>
      <c r="B43" s="28"/>
      <c r="C43" s="29"/>
      <c r="D43" s="28"/>
      <c r="E43" s="22" t="str">
        <f>IF($B43&lt;&gt;"",(VLOOKUP($B43,マスター!$K$2:$L$12,2,FALSE)),"")</f>
        <v/>
      </c>
      <c r="F43" s="49"/>
      <c r="G43" s="22" t="str">
        <f>IF($B43&lt;&gt;"",(VLOOKUP($B43,マスター!$K$2:$M$12,3,FALSE)),"")</f>
        <v/>
      </c>
      <c r="H43" s="23">
        <f t="shared" si="0"/>
        <v>0</v>
      </c>
      <c r="I43" s="42"/>
      <c r="J43" s="23">
        <f t="shared" si="1"/>
        <v>0</v>
      </c>
    </row>
    <row r="44" spans="1:10" ht="19.95" customHeight="1" x14ac:dyDescent="0.85">
      <c r="A44" s="28"/>
      <c r="B44" s="28"/>
      <c r="C44" s="29"/>
      <c r="D44" s="28"/>
      <c r="E44" s="22" t="str">
        <f>IF($B44&lt;&gt;"",(VLOOKUP($B44,マスター!$K$2:$L$12,2,FALSE)),"")</f>
        <v/>
      </c>
      <c r="F44" s="49"/>
      <c r="G44" s="22" t="str">
        <f>IF($B44&lt;&gt;"",(VLOOKUP($B44,マスター!$K$2:$M$12,3,FALSE)),"")</f>
        <v/>
      </c>
      <c r="H44" s="23">
        <f t="shared" si="0"/>
        <v>0</v>
      </c>
      <c r="I44" s="42"/>
      <c r="J44" s="23">
        <f t="shared" si="1"/>
        <v>0</v>
      </c>
    </row>
    <row r="45" spans="1:10" ht="19.95" customHeight="1" x14ac:dyDescent="0.85">
      <c r="A45" s="28"/>
      <c r="B45" s="28"/>
      <c r="C45" s="29"/>
      <c r="D45" s="28"/>
      <c r="E45" s="22" t="str">
        <f>IF($B45&lt;&gt;"",(VLOOKUP($B45,マスター!$K$2:$L$12,2,FALSE)),"")</f>
        <v/>
      </c>
      <c r="F45" s="49"/>
      <c r="G45" s="22" t="str">
        <f>IF($B45&lt;&gt;"",(VLOOKUP($B45,マスター!$K$2:$M$12,3,FALSE)),"")</f>
        <v/>
      </c>
      <c r="H45" s="23">
        <f t="shared" si="0"/>
        <v>0</v>
      </c>
      <c r="I45" s="42"/>
      <c r="J45" s="23">
        <f t="shared" si="1"/>
        <v>0</v>
      </c>
    </row>
    <row r="46" spans="1:10" ht="19.95" customHeight="1" x14ac:dyDescent="0.85">
      <c r="A46" s="28"/>
      <c r="B46" s="28"/>
      <c r="C46" s="29"/>
      <c r="D46" s="28"/>
      <c r="E46" s="22" t="str">
        <f>IF($B46&lt;&gt;"",(VLOOKUP($B46,マスター!$K$2:$L$12,2,FALSE)),"")</f>
        <v/>
      </c>
      <c r="F46" s="49"/>
      <c r="G46" s="22" t="str">
        <f>IF($B46&lt;&gt;"",(VLOOKUP($B46,マスター!$K$2:$M$12,3,FALSE)),"")</f>
        <v/>
      </c>
      <c r="H46" s="23">
        <f t="shared" si="0"/>
        <v>0</v>
      </c>
      <c r="I46" s="42"/>
      <c r="J46" s="23">
        <f t="shared" si="1"/>
        <v>0</v>
      </c>
    </row>
    <row r="47" spans="1:10" ht="19.95" customHeight="1" x14ac:dyDescent="0.85">
      <c r="A47" s="28"/>
      <c r="B47" s="28"/>
      <c r="C47" s="29"/>
      <c r="D47" s="28"/>
      <c r="E47" s="22" t="str">
        <f>IF($B47&lt;&gt;"",(VLOOKUP($B47,マスター!$K$2:$L$12,2,FALSE)),"")</f>
        <v/>
      </c>
      <c r="F47" s="49"/>
      <c r="G47" s="22" t="str">
        <f>IF($B47&lt;&gt;"",(VLOOKUP($B47,マスター!$K$2:$M$12,3,FALSE)),"")</f>
        <v/>
      </c>
      <c r="H47" s="23">
        <f t="shared" si="0"/>
        <v>0</v>
      </c>
      <c r="I47" s="42"/>
      <c r="J47" s="23">
        <f t="shared" si="1"/>
        <v>0</v>
      </c>
    </row>
    <row r="48" spans="1:10" ht="19.95" customHeight="1" x14ac:dyDescent="0.85">
      <c r="A48" s="28"/>
      <c r="B48" s="28"/>
      <c r="C48" s="29"/>
      <c r="D48" s="28"/>
      <c r="E48" s="22" t="str">
        <f>IF($B48&lt;&gt;"",(VLOOKUP($B48,マスター!$K$2:$L$12,2,FALSE)),"")</f>
        <v/>
      </c>
      <c r="F48" s="49"/>
      <c r="G48" s="22" t="str">
        <f>IF($B48&lt;&gt;"",(VLOOKUP($B48,マスター!$K$2:$M$12,3,FALSE)),"")</f>
        <v/>
      </c>
      <c r="H48" s="23">
        <f t="shared" si="0"/>
        <v>0</v>
      </c>
      <c r="I48" s="42"/>
      <c r="J48" s="23">
        <f t="shared" si="1"/>
        <v>0</v>
      </c>
    </row>
    <row r="49" spans="1:10" ht="19.95" customHeight="1" x14ac:dyDescent="0.85">
      <c r="A49" s="28"/>
      <c r="B49" s="28"/>
      <c r="C49" s="29"/>
      <c r="D49" s="28"/>
      <c r="E49" s="22" t="str">
        <f>IF($B49&lt;&gt;"",(VLOOKUP($B49,マスター!$K$2:$L$12,2,FALSE)),"")</f>
        <v/>
      </c>
      <c r="F49" s="49"/>
      <c r="G49" s="22" t="str">
        <f>IF($B49&lt;&gt;"",(VLOOKUP($B49,マスター!$K$2:$M$12,3,FALSE)),"")</f>
        <v/>
      </c>
      <c r="H49" s="23">
        <f t="shared" si="0"/>
        <v>0</v>
      </c>
      <c r="I49" s="42"/>
      <c r="J49" s="23">
        <f t="shared" si="1"/>
        <v>0</v>
      </c>
    </row>
    <row r="50" spans="1:10" ht="19.95" customHeight="1" x14ac:dyDescent="0.85">
      <c r="A50" s="28"/>
      <c r="B50" s="28"/>
      <c r="C50" s="29"/>
      <c r="D50" s="28"/>
      <c r="E50" s="22" t="str">
        <f>IF($B50&lt;&gt;"",(VLOOKUP($B50,マスター!$K$2:$L$12,2,FALSE)),"")</f>
        <v/>
      </c>
      <c r="F50" s="49"/>
      <c r="G50" s="22" t="str">
        <f>IF($B50&lt;&gt;"",(VLOOKUP($B50,マスター!$K$2:$M$12,3,FALSE)),"")</f>
        <v/>
      </c>
      <c r="H50" s="23">
        <f t="shared" si="0"/>
        <v>0</v>
      </c>
      <c r="I50" s="42"/>
      <c r="J50" s="23">
        <f t="shared" si="1"/>
        <v>0</v>
      </c>
    </row>
    <row r="51" spans="1:10" ht="19.95" customHeight="1" x14ac:dyDescent="0.85">
      <c r="A51" s="28"/>
      <c r="B51" s="28"/>
      <c r="C51" s="29"/>
      <c r="D51" s="28"/>
      <c r="E51" s="22" t="str">
        <f>IF($B51&lt;&gt;"",(VLOOKUP($B51,マスター!$K$2:$L$12,2,FALSE)),"")</f>
        <v/>
      </c>
      <c r="F51" s="49"/>
      <c r="G51" s="22" t="str">
        <f>IF($B51&lt;&gt;"",(VLOOKUP($B51,マスター!$K$2:$M$12,3,FALSE)),"")</f>
        <v/>
      </c>
      <c r="H51" s="23">
        <f t="shared" si="0"/>
        <v>0</v>
      </c>
      <c r="I51" s="42"/>
      <c r="J51" s="23">
        <f t="shared" si="1"/>
        <v>0</v>
      </c>
    </row>
    <row r="52" spans="1:10" ht="19.95" customHeight="1" x14ac:dyDescent="0.85">
      <c r="A52" s="28"/>
      <c r="B52" s="28"/>
      <c r="C52" s="29"/>
      <c r="D52" s="28"/>
      <c r="E52" s="22" t="str">
        <f>IF($B52&lt;&gt;"",(VLOOKUP($B52,マスター!$K$2:$L$12,2,FALSE)),"")</f>
        <v/>
      </c>
      <c r="F52" s="49"/>
      <c r="G52" s="22" t="str">
        <f>IF($B52&lt;&gt;"",(VLOOKUP($B52,マスター!$K$2:$M$12,3,FALSE)),"")</f>
        <v/>
      </c>
      <c r="H52" s="23">
        <f t="shared" si="0"/>
        <v>0</v>
      </c>
      <c r="I52" s="42"/>
      <c r="J52" s="23">
        <f t="shared" si="1"/>
        <v>0</v>
      </c>
    </row>
    <row r="53" spans="1:10" ht="19.95" customHeight="1" x14ac:dyDescent="0.85">
      <c r="A53" s="28"/>
      <c r="B53" s="28"/>
      <c r="C53" s="29"/>
      <c r="D53" s="28"/>
      <c r="E53" s="22" t="str">
        <f>IF($B53&lt;&gt;"",(VLOOKUP($B53,マスター!$K$2:$L$12,2,FALSE)),"")</f>
        <v/>
      </c>
      <c r="F53" s="49"/>
      <c r="G53" s="22" t="str">
        <f>IF($B53&lt;&gt;"",(VLOOKUP($B53,マスター!$K$2:$M$12,3,FALSE)),"")</f>
        <v/>
      </c>
      <c r="H53" s="23">
        <f t="shared" si="0"/>
        <v>0</v>
      </c>
      <c r="I53" s="42"/>
      <c r="J53" s="23">
        <f t="shared" si="1"/>
        <v>0</v>
      </c>
    </row>
    <row r="54" spans="1:10" ht="19.95" customHeight="1" x14ac:dyDescent="0.85">
      <c r="A54" s="28"/>
      <c r="B54" s="28"/>
      <c r="C54" s="29"/>
      <c r="D54" s="28"/>
      <c r="E54" s="22" t="str">
        <f>IF($B54&lt;&gt;"",(VLOOKUP($B54,マスター!$K$2:$L$12,2,FALSE)),"")</f>
        <v/>
      </c>
      <c r="F54" s="49"/>
      <c r="G54" s="22" t="str">
        <f>IF($B54&lt;&gt;"",(VLOOKUP($B54,マスター!$K$2:$M$12,3,FALSE)),"")</f>
        <v/>
      </c>
      <c r="H54" s="23">
        <f t="shared" si="0"/>
        <v>0</v>
      </c>
      <c r="I54" s="42"/>
      <c r="J54" s="23">
        <f t="shared" si="1"/>
        <v>0</v>
      </c>
    </row>
    <row r="55" spans="1:10" ht="19.95" customHeight="1" x14ac:dyDescent="0.85">
      <c r="A55" s="28"/>
      <c r="B55" s="28"/>
      <c r="C55" s="29"/>
      <c r="D55" s="28"/>
      <c r="E55" s="22" t="str">
        <f>IF($B55&lt;&gt;"",(VLOOKUP($B55,マスター!$K$2:$L$12,2,FALSE)),"")</f>
        <v/>
      </c>
      <c r="F55" s="49"/>
      <c r="G55" s="22" t="str">
        <f>IF($B55&lt;&gt;"",(VLOOKUP($B55,マスター!$K$2:$M$12,3,FALSE)),"")</f>
        <v/>
      </c>
      <c r="H55" s="23">
        <f t="shared" si="0"/>
        <v>0</v>
      </c>
      <c r="I55" s="42"/>
      <c r="J55" s="23">
        <f t="shared" si="1"/>
        <v>0</v>
      </c>
    </row>
    <row r="56" spans="1:10" ht="19.95" customHeight="1" x14ac:dyDescent="0.85">
      <c r="A56" s="28"/>
      <c r="B56" s="28"/>
      <c r="C56" s="29"/>
      <c r="D56" s="28"/>
      <c r="E56" s="22" t="str">
        <f>IF($B56&lt;&gt;"",(VLOOKUP($B56,マスター!$K$2:$L$12,2,FALSE)),"")</f>
        <v/>
      </c>
      <c r="F56" s="49"/>
      <c r="G56" s="22" t="str">
        <f>IF($B56&lt;&gt;"",(VLOOKUP($B56,マスター!$K$2:$M$12,3,FALSE)),"")</f>
        <v/>
      </c>
      <c r="H56" s="23">
        <f t="shared" si="0"/>
        <v>0</v>
      </c>
      <c r="I56" s="42"/>
      <c r="J56" s="23">
        <f t="shared" si="1"/>
        <v>0</v>
      </c>
    </row>
    <row r="57" spans="1:10" ht="19.95" customHeight="1" x14ac:dyDescent="0.85">
      <c r="A57" s="28"/>
      <c r="B57" s="28"/>
      <c r="C57" s="29"/>
      <c r="D57" s="28"/>
      <c r="E57" s="22" t="str">
        <f>IF($B57&lt;&gt;"",(VLOOKUP($B57,マスター!$K$2:$L$12,2,FALSE)),"")</f>
        <v/>
      </c>
      <c r="F57" s="49"/>
      <c r="G57" s="22" t="str">
        <f>IF($B57&lt;&gt;"",(VLOOKUP($B57,マスター!$K$2:$M$12,3,FALSE)),"")</f>
        <v/>
      </c>
      <c r="H57" s="23">
        <f t="shared" si="0"/>
        <v>0</v>
      </c>
      <c r="I57" s="42"/>
      <c r="J57" s="23">
        <f t="shared" si="1"/>
        <v>0</v>
      </c>
    </row>
    <row r="58" spans="1:10" ht="19.95" customHeight="1" x14ac:dyDescent="0.85">
      <c r="A58" s="28"/>
      <c r="B58" s="28"/>
      <c r="C58" s="29"/>
      <c r="D58" s="28"/>
      <c r="E58" s="22" t="str">
        <f>IF($B58&lt;&gt;"",(VLOOKUP($B58,マスター!$K$2:$L$12,2,FALSE)),"")</f>
        <v/>
      </c>
      <c r="F58" s="49"/>
      <c r="G58" s="22" t="str">
        <f>IF($B58&lt;&gt;"",(VLOOKUP($B58,マスター!$K$2:$M$12,3,FALSE)),"")</f>
        <v/>
      </c>
      <c r="H58" s="23">
        <f t="shared" si="0"/>
        <v>0</v>
      </c>
      <c r="I58" s="42"/>
      <c r="J58" s="23">
        <f t="shared" si="1"/>
        <v>0</v>
      </c>
    </row>
    <row r="59" spans="1:10" ht="19.95" customHeight="1" x14ac:dyDescent="0.85">
      <c r="A59" s="28"/>
      <c r="B59" s="28"/>
      <c r="C59" s="29"/>
      <c r="D59" s="28"/>
      <c r="E59" s="22" t="str">
        <f>IF($B59&lt;&gt;"",(VLOOKUP($B59,マスター!$K$2:$L$12,2,FALSE)),"")</f>
        <v/>
      </c>
      <c r="F59" s="49"/>
      <c r="G59" s="22" t="str">
        <f>IF($B59&lt;&gt;"",(VLOOKUP($B59,マスター!$K$2:$M$12,3,FALSE)),"")</f>
        <v/>
      </c>
      <c r="H59" s="23">
        <f t="shared" si="0"/>
        <v>0</v>
      </c>
      <c r="I59" s="42"/>
      <c r="J59" s="23">
        <f t="shared" si="1"/>
        <v>0</v>
      </c>
    </row>
    <row r="60" spans="1:10" ht="19.95" customHeight="1" x14ac:dyDescent="0.85">
      <c r="A60" s="28"/>
      <c r="B60" s="28"/>
      <c r="C60" s="29"/>
      <c r="D60" s="28"/>
      <c r="E60" s="22" t="str">
        <f>IF($B60&lt;&gt;"",(VLOOKUP($B60,マスター!$K$2:$L$12,2,FALSE)),"")</f>
        <v/>
      </c>
      <c r="F60" s="49"/>
      <c r="G60" s="22" t="str">
        <f>IF($B60&lt;&gt;"",(VLOOKUP($B60,マスター!$K$2:$M$12,3,FALSE)),"")</f>
        <v/>
      </c>
      <c r="H60" s="23">
        <f t="shared" si="0"/>
        <v>0</v>
      </c>
      <c r="I60" s="42"/>
      <c r="J60" s="23">
        <f t="shared" si="1"/>
        <v>0</v>
      </c>
    </row>
    <row r="61" spans="1:10" ht="19.95" customHeight="1" x14ac:dyDescent="0.85">
      <c r="A61" s="28"/>
      <c r="B61" s="28"/>
      <c r="C61" s="29"/>
      <c r="D61" s="28"/>
      <c r="E61" s="22" t="str">
        <f>IF($B61&lt;&gt;"",(VLOOKUP($B61,マスター!$K$2:$L$12,2,FALSE)),"")</f>
        <v/>
      </c>
      <c r="F61" s="49"/>
      <c r="G61" s="22" t="str">
        <f>IF($B61&lt;&gt;"",(VLOOKUP($B61,マスター!$K$2:$M$12,3,FALSE)),"")</f>
        <v/>
      </c>
      <c r="H61" s="23">
        <f t="shared" si="0"/>
        <v>0</v>
      </c>
      <c r="I61" s="42"/>
      <c r="J61" s="23">
        <f t="shared" si="1"/>
        <v>0</v>
      </c>
    </row>
    <row r="62" spans="1:10" ht="19.95" customHeight="1" x14ac:dyDescent="0.85">
      <c r="A62" s="28"/>
      <c r="B62" s="28"/>
      <c r="C62" s="29"/>
      <c r="D62" s="28"/>
      <c r="E62" s="22" t="str">
        <f>IF($B62&lt;&gt;"",(VLOOKUP($B62,マスター!$K$2:$L$12,2,FALSE)),"")</f>
        <v/>
      </c>
      <c r="F62" s="49"/>
      <c r="G62" s="22" t="str">
        <f>IF($B62&lt;&gt;"",(VLOOKUP($B62,マスター!$K$2:$M$12,3,FALSE)),"")</f>
        <v/>
      </c>
      <c r="H62" s="23">
        <f t="shared" si="0"/>
        <v>0</v>
      </c>
      <c r="I62" s="42"/>
      <c r="J62" s="23">
        <f t="shared" si="1"/>
        <v>0</v>
      </c>
    </row>
    <row r="63" spans="1:10" ht="19.95" customHeight="1" x14ac:dyDescent="0.85">
      <c r="A63" s="28"/>
      <c r="B63" s="28"/>
      <c r="C63" s="29"/>
      <c r="D63" s="28"/>
      <c r="E63" s="22" t="str">
        <f>IF($B63&lt;&gt;"",(VLOOKUP($B63,マスター!$K$2:$L$12,2,FALSE)),"")</f>
        <v/>
      </c>
      <c r="F63" s="49"/>
      <c r="G63" s="22" t="str">
        <f>IF($B63&lt;&gt;"",(VLOOKUP($B63,マスター!$K$2:$M$12,3,FALSE)),"")</f>
        <v/>
      </c>
      <c r="H63" s="23">
        <f t="shared" si="0"/>
        <v>0</v>
      </c>
      <c r="I63" s="42"/>
      <c r="J63" s="23">
        <f t="shared" si="1"/>
        <v>0</v>
      </c>
    </row>
    <row r="64" spans="1:10" ht="19.95" customHeight="1" x14ac:dyDescent="0.85">
      <c r="A64" s="28"/>
      <c r="B64" s="28"/>
      <c r="C64" s="29"/>
      <c r="D64" s="28"/>
      <c r="E64" s="22" t="str">
        <f>IF($B64&lt;&gt;"",(VLOOKUP($B64,マスター!$K$2:$L$12,2,FALSE)),"")</f>
        <v/>
      </c>
      <c r="F64" s="49"/>
      <c r="G64" s="22" t="str">
        <f>IF($B64&lt;&gt;"",(VLOOKUP($B64,マスター!$K$2:$M$12,3,FALSE)),"")</f>
        <v/>
      </c>
      <c r="H64" s="23">
        <f t="shared" si="0"/>
        <v>0</v>
      </c>
      <c r="I64" s="42"/>
      <c r="J64" s="23">
        <f t="shared" si="1"/>
        <v>0</v>
      </c>
    </row>
    <row r="65" spans="1:10" ht="19.95" customHeight="1" x14ac:dyDescent="0.85">
      <c r="A65" s="28"/>
      <c r="B65" s="28"/>
      <c r="C65" s="29"/>
      <c r="D65" s="28"/>
      <c r="E65" s="22" t="str">
        <f>IF($B65&lt;&gt;"",(VLOOKUP($B65,マスター!$K$2:$L$12,2,FALSE)),"")</f>
        <v/>
      </c>
      <c r="F65" s="49"/>
      <c r="G65" s="22" t="str">
        <f>IF($B65&lt;&gt;"",(VLOOKUP($B65,マスター!$K$2:$M$12,3,FALSE)),"")</f>
        <v/>
      </c>
      <c r="H65" s="23">
        <f t="shared" si="0"/>
        <v>0</v>
      </c>
      <c r="I65" s="42"/>
      <c r="J65" s="23">
        <f t="shared" si="1"/>
        <v>0</v>
      </c>
    </row>
    <row r="66" spans="1:10" ht="19.95" customHeight="1" x14ac:dyDescent="0.85">
      <c r="A66" s="28"/>
      <c r="B66" s="28"/>
      <c r="C66" s="29"/>
      <c r="D66" s="28"/>
      <c r="E66" s="22" t="str">
        <f>IF($B66&lt;&gt;"",(VLOOKUP($B66,マスター!$K$2:$L$12,2,FALSE)),"")</f>
        <v/>
      </c>
      <c r="F66" s="49"/>
      <c r="G66" s="22" t="str">
        <f>IF($B66&lt;&gt;"",(VLOOKUP($B66,マスター!$K$2:$M$12,3,FALSE)),"")</f>
        <v/>
      </c>
      <c r="H66" s="23">
        <f t="shared" si="0"/>
        <v>0</v>
      </c>
      <c r="I66" s="42"/>
      <c r="J66" s="23">
        <f t="shared" si="1"/>
        <v>0</v>
      </c>
    </row>
    <row r="67" spans="1:10" ht="19.95" customHeight="1" x14ac:dyDescent="0.85">
      <c r="A67" s="28"/>
      <c r="B67" s="28"/>
      <c r="C67" s="29"/>
      <c r="D67" s="28"/>
      <c r="E67" s="22" t="str">
        <f>IF($B67&lt;&gt;"",(VLOOKUP($B67,マスター!$K$2:$L$12,2,FALSE)),"")</f>
        <v/>
      </c>
      <c r="F67" s="49"/>
      <c r="G67" s="22" t="str">
        <f>IF($B67&lt;&gt;"",(VLOOKUP($B67,マスター!$K$2:$M$12,3,FALSE)),"")</f>
        <v/>
      </c>
      <c r="H67" s="23">
        <f t="shared" si="0"/>
        <v>0</v>
      </c>
      <c r="I67" s="42"/>
      <c r="J67" s="23">
        <f t="shared" si="1"/>
        <v>0</v>
      </c>
    </row>
    <row r="68" spans="1:10" ht="19.95" customHeight="1" x14ac:dyDescent="0.85">
      <c r="A68" s="28"/>
      <c r="B68" s="28"/>
      <c r="C68" s="29"/>
      <c r="D68" s="28"/>
      <c r="E68" s="22" t="str">
        <f>IF($B68&lt;&gt;"",(VLOOKUP($B68,マスター!$K$2:$L$12,2,FALSE)),"")</f>
        <v/>
      </c>
      <c r="F68" s="49"/>
      <c r="G68" s="22" t="str">
        <f>IF($B68&lt;&gt;"",(VLOOKUP($B68,マスター!$K$2:$M$12,3,FALSE)),"")</f>
        <v/>
      </c>
      <c r="H68" s="23">
        <f t="shared" si="0"/>
        <v>0</v>
      </c>
      <c r="I68" s="42"/>
      <c r="J68" s="23">
        <f t="shared" si="1"/>
        <v>0</v>
      </c>
    </row>
    <row r="69" spans="1:10" ht="19.95" customHeight="1" x14ac:dyDescent="0.85">
      <c r="A69" s="28"/>
      <c r="B69" s="28"/>
      <c r="C69" s="29"/>
      <c r="D69" s="28"/>
      <c r="E69" s="22" t="str">
        <f>IF($B69&lt;&gt;"",(VLOOKUP($B69,マスター!$K$2:$L$12,2,FALSE)),"")</f>
        <v/>
      </c>
      <c r="F69" s="49"/>
      <c r="G69" s="22" t="str">
        <f>IF($B69&lt;&gt;"",(VLOOKUP($B69,マスター!$K$2:$M$12,3,FALSE)),"")</f>
        <v/>
      </c>
      <c r="H69" s="23">
        <f t="shared" si="0"/>
        <v>0</v>
      </c>
      <c r="I69" s="42"/>
      <c r="J69" s="23">
        <f t="shared" si="1"/>
        <v>0</v>
      </c>
    </row>
    <row r="70" spans="1:10" ht="19.95" customHeight="1" x14ac:dyDescent="0.85">
      <c r="A70" s="28"/>
      <c r="B70" s="28"/>
      <c r="C70" s="29"/>
      <c r="D70" s="28"/>
      <c r="E70" s="22" t="str">
        <f>IF($B70&lt;&gt;"",(VLOOKUP($B70,マスター!$K$2:$L$12,2,FALSE)),"")</f>
        <v/>
      </c>
      <c r="F70" s="49"/>
      <c r="G70" s="22" t="str">
        <f>IF($B70&lt;&gt;"",(VLOOKUP($B70,マスター!$K$2:$M$12,3,FALSE)),"")</f>
        <v/>
      </c>
      <c r="H70" s="23">
        <f t="shared" si="0"/>
        <v>0</v>
      </c>
      <c r="I70" s="42"/>
      <c r="J70" s="23">
        <f t="shared" si="1"/>
        <v>0</v>
      </c>
    </row>
    <row r="71" spans="1:10" ht="19.95" customHeight="1" x14ac:dyDescent="0.85">
      <c r="A71" s="28"/>
      <c r="B71" s="28"/>
      <c r="C71" s="29"/>
      <c r="D71" s="28"/>
      <c r="E71" s="22" t="str">
        <f>IF($B71&lt;&gt;"",(VLOOKUP($B71,マスター!$K$2:$L$12,2,FALSE)),"")</f>
        <v/>
      </c>
      <c r="F71" s="49"/>
      <c r="G71" s="22" t="str">
        <f>IF($B71&lt;&gt;"",(VLOOKUP($B71,マスター!$K$2:$M$12,3,FALSE)),"")</f>
        <v/>
      </c>
      <c r="H71" s="23">
        <f t="shared" si="0"/>
        <v>0</v>
      </c>
      <c r="I71" s="42"/>
      <c r="J71" s="23">
        <f t="shared" si="1"/>
        <v>0</v>
      </c>
    </row>
    <row r="72" spans="1:10" ht="19.95" customHeight="1" x14ac:dyDescent="0.85">
      <c r="A72" s="28"/>
      <c r="B72" s="28"/>
      <c r="C72" s="29"/>
      <c r="D72" s="28"/>
      <c r="E72" s="22" t="str">
        <f>IF($B72&lt;&gt;"",(VLOOKUP($B72,マスター!$K$2:$L$12,2,FALSE)),"")</f>
        <v/>
      </c>
      <c r="F72" s="49"/>
      <c r="G72" s="22" t="str">
        <f>IF($B72&lt;&gt;"",(VLOOKUP($B72,マスター!$K$2:$M$12,3,FALSE)),"")</f>
        <v/>
      </c>
      <c r="H72" s="23">
        <f t="shared" si="0"/>
        <v>0</v>
      </c>
      <c r="I72" s="42"/>
      <c r="J72" s="23">
        <f t="shared" si="1"/>
        <v>0</v>
      </c>
    </row>
    <row r="73" spans="1:10" ht="19.95" customHeight="1" x14ac:dyDescent="0.85">
      <c r="A73" s="28"/>
      <c r="B73" s="28"/>
      <c r="C73" s="29"/>
      <c r="D73" s="28"/>
      <c r="E73" s="22" t="str">
        <f>IF($B73&lt;&gt;"",(VLOOKUP($B73,マスター!$K$2:$L$12,2,FALSE)),"")</f>
        <v/>
      </c>
      <c r="F73" s="49"/>
      <c r="G73" s="22" t="str">
        <f>IF($B73&lt;&gt;"",(VLOOKUP($B73,マスター!$K$2:$M$12,3,FALSE)),"")</f>
        <v/>
      </c>
      <c r="H73" s="23">
        <f t="shared" si="0"/>
        <v>0</v>
      </c>
      <c r="I73" s="42"/>
      <c r="J73" s="23">
        <f t="shared" si="1"/>
        <v>0</v>
      </c>
    </row>
    <row r="74" spans="1:10" ht="19.95" customHeight="1" x14ac:dyDescent="0.85">
      <c r="A74" s="28"/>
      <c r="B74" s="28"/>
      <c r="C74" s="29"/>
      <c r="D74" s="28"/>
      <c r="E74" s="22" t="str">
        <f>IF($B74&lt;&gt;"",(VLOOKUP($B74,マスター!$K$2:$L$12,2,FALSE)),"")</f>
        <v/>
      </c>
      <c r="F74" s="49"/>
      <c r="G74" s="22" t="str">
        <f>IF($B74&lt;&gt;"",(VLOOKUP($B74,マスター!$K$2:$M$12,3,FALSE)),"")</f>
        <v/>
      </c>
      <c r="H74" s="23">
        <f t="shared" ref="H74:H137" si="2">C74*D74*F74</f>
        <v>0</v>
      </c>
      <c r="I74" s="42"/>
      <c r="J74" s="23">
        <f t="shared" si="1"/>
        <v>0</v>
      </c>
    </row>
    <row r="75" spans="1:10" ht="19.95" customHeight="1" x14ac:dyDescent="0.85">
      <c r="A75" s="28"/>
      <c r="B75" s="28"/>
      <c r="C75" s="29"/>
      <c r="D75" s="28"/>
      <c r="E75" s="22" t="str">
        <f>IF($B75&lt;&gt;"",(VLOOKUP($B75,マスター!$K$2:$L$12,2,FALSE)),"")</f>
        <v/>
      </c>
      <c r="F75" s="49"/>
      <c r="G75" s="22" t="str">
        <f>IF($B75&lt;&gt;"",(VLOOKUP($B75,マスター!$K$2:$M$12,3,FALSE)),"")</f>
        <v/>
      </c>
      <c r="H75" s="23">
        <f t="shared" si="2"/>
        <v>0</v>
      </c>
      <c r="I75" s="42"/>
      <c r="J75" s="23">
        <f t="shared" ref="J75:J138" si="3">ROUNDDOWN(ROUNDDOWN(C75*I75,4)*D75*F75,0)</f>
        <v>0</v>
      </c>
    </row>
    <row r="76" spans="1:10" ht="19.95" customHeight="1" x14ac:dyDescent="0.85">
      <c r="A76" s="28"/>
      <c r="B76" s="28"/>
      <c r="C76" s="29"/>
      <c r="D76" s="28"/>
      <c r="E76" s="22" t="str">
        <f>IF($B76&lt;&gt;"",(VLOOKUP($B76,マスター!$K$2:$L$12,2,FALSE)),"")</f>
        <v/>
      </c>
      <c r="F76" s="49"/>
      <c r="G76" s="22" t="str">
        <f>IF($B76&lt;&gt;"",(VLOOKUP($B76,マスター!$K$2:$M$12,3,FALSE)),"")</f>
        <v/>
      </c>
      <c r="H76" s="23">
        <f t="shared" si="2"/>
        <v>0</v>
      </c>
      <c r="I76" s="42"/>
      <c r="J76" s="23">
        <f t="shared" si="3"/>
        <v>0</v>
      </c>
    </row>
    <row r="77" spans="1:10" ht="19.95" customHeight="1" x14ac:dyDescent="0.85">
      <c r="A77" s="28"/>
      <c r="B77" s="28"/>
      <c r="C77" s="29"/>
      <c r="D77" s="28"/>
      <c r="E77" s="22" t="str">
        <f>IF($B77&lt;&gt;"",(VLOOKUP($B77,マスター!$K$2:$L$12,2,FALSE)),"")</f>
        <v/>
      </c>
      <c r="F77" s="49"/>
      <c r="G77" s="22" t="str">
        <f>IF($B77&lt;&gt;"",(VLOOKUP($B77,マスター!$K$2:$M$12,3,FALSE)),"")</f>
        <v/>
      </c>
      <c r="H77" s="23">
        <f t="shared" si="2"/>
        <v>0</v>
      </c>
      <c r="I77" s="42"/>
      <c r="J77" s="23">
        <f t="shared" si="3"/>
        <v>0</v>
      </c>
    </row>
    <row r="78" spans="1:10" ht="19.95" customHeight="1" x14ac:dyDescent="0.85">
      <c r="A78" s="28"/>
      <c r="B78" s="28"/>
      <c r="C78" s="29"/>
      <c r="D78" s="28"/>
      <c r="E78" s="22" t="str">
        <f>IF($B78&lt;&gt;"",(VLOOKUP($B78,マスター!$K$2:$L$12,2,FALSE)),"")</f>
        <v/>
      </c>
      <c r="F78" s="49"/>
      <c r="G78" s="22" t="str">
        <f>IF($B78&lt;&gt;"",(VLOOKUP($B78,マスター!$K$2:$M$12,3,FALSE)),"")</f>
        <v/>
      </c>
      <c r="H78" s="23">
        <f t="shared" si="2"/>
        <v>0</v>
      </c>
      <c r="I78" s="42"/>
      <c r="J78" s="23">
        <f t="shared" si="3"/>
        <v>0</v>
      </c>
    </row>
    <row r="79" spans="1:10" ht="19.95" customHeight="1" x14ac:dyDescent="0.85">
      <c r="A79" s="28"/>
      <c r="B79" s="28"/>
      <c r="C79" s="29"/>
      <c r="D79" s="28"/>
      <c r="E79" s="22" t="str">
        <f>IF($B79&lt;&gt;"",(VLOOKUP($B79,マスター!$K$2:$L$12,2,FALSE)),"")</f>
        <v/>
      </c>
      <c r="F79" s="49"/>
      <c r="G79" s="22" t="str">
        <f>IF($B79&lt;&gt;"",(VLOOKUP($B79,マスター!$K$2:$M$12,3,FALSE)),"")</f>
        <v/>
      </c>
      <c r="H79" s="23">
        <f t="shared" si="2"/>
        <v>0</v>
      </c>
      <c r="I79" s="42"/>
      <c r="J79" s="23">
        <f t="shared" si="3"/>
        <v>0</v>
      </c>
    </row>
    <row r="80" spans="1:10" ht="19.95" customHeight="1" x14ac:dyDescent="0.85">
      <c r="A80" s="28"/>
      <c r="B80" s="28"/>
      <c r="C80" s="29"/>
      <c r="D80" s="28"/>
      <c r="E80" s="22" t="str">
        <f>IF($B80&lt;&gt;"",(VLOOKUP($B80,マスター!$K$2:$L$12,2,FALSE)),"")</f>
        <v/>
      </c>
      <c r="F80" s="49"/>
      <c r="G80" s="22" t="str">
        <f>IF($B80&lt;&gt;"",(VLOOKUP($B80,マスター!$K$2:$M$12,3,FALSE)),"")</f>
        <v/>
      </c>
      <c r="H80" s="23">
        <f t="shared" si="2"/>
        <v>0</v>
      </c>
      <c r="I80" s="42"/>
      <c r="J80" s="23">
        <f t="shared" si="3"/>
        <v>0</v>
      </c>
    </row>
    <row r="81" spans="1:10" ht="19.95" customHeight="1" x14ac:dyDescent="0.85">
      <c r="A81" s="28"/>
      <c r="B81" s="28"/>
      <c r="C81" s="29"/>
      <c r="D81" s="28"/>
      <c r="E81" s="22" t="str">
        <f>IF($B81&lt;&gt;"",(VLOOKUP($B81,マスター!$K$2:$L$12,2,FALSE)),"")</f>
        <v/>
      </c>
      <c r="F81" s="49"/>
      <c r="G81" s="22" t="str">
        <f>IF($B81&lt;&gt;"",(VLOOKUP($B81,マスター!$K$2:$M$12,3,FALSE)),"")</f>
        <v/>
      </c>
      <c r="H81" s="23">
        <f t="shared" si="2"/>
        <v>0</v>
      </c>
      <c r="I81" s="42"/>
      <c r="J81" s="23">
        <f t="shared" si="3"/>
        <v>0</v>
      </c>
    </row>
    <row r="82" spans="1:10" ht="19.95" customHeight="1" x14ac:dyDescent="0.85">
      <c r="A82" s="28"/>
      <c r="B82" s="28"/>
      <c r="C82" s="29"/>
      <c r="D82" s="28"/>
      <c r="E82" s="22" t="str">
        <f>IF($B82&lt;&gt;"",(VLOOKUP($B82,マスター!$K$2:$L$12,2,FALSE)),"")</f>
        <v/>
      </c>
      <c r="F82" s="49"/>
      <c r="G82" s="22" t="str">
        <f>IF($B82&lt;&gt;"",(VLOOKUP($B82,マスター!$K$2:$M$12,3,FALSE)),"")</f>
        <v/>
      </c>
      <c r="H82" s="23">
        <f t="shared" si="2"/>
        <v>0</v>
      </c>
      <c r="I82" s="42"/>
      <c r="J82" s="23">
        <f t="shared" si="3"/>
        <v>0</v>
      </c>
    </row>
    <row r="83" spans="1:10" ht="19.95" customHeight="1" x14ac:dyDescent="0.85">
      <c r="A83" s="28"/>
      <c r="B83" s="28"/>
      <c r="C83" s="29"/>
      <c r="D83" s="28"/>
      <c r="E83" s="22" t="str">
        <f>IF($B83&lt;&gt;"",(VLOOKUP($B83,マスター!$K$2:$L$12,2,FALSE)),"")</f>
        <v/>
      </c>
      <c r="F83" s="49"/>
      <c r="G83" s="22" t="str">
        <f>IF($B83&lt;&gt;"",(VLOOKUP($B83,マスター!$K$2:$M$12,3,FALSE)),"")</f>
        <v/>
      </c>
      <c r="H83" s="23">
        <f t="shared" si="2"/>
        <v>0</v>
      </c>
      <c r="I83" s="42"/>
      <c r="J83" s="23">
        <f t="shared" si="3"/>
        <v>0</v>
      </c>
    </row>
    <row r="84" spans="1:10" ht="19.95" customHeight="1" x14ac:dyDescent="0.85">
      <c r="A84" s="28"/>
      <c r="B84" s="28"/>
      <c r="C84" s="29"/>
      <c r="D84" s="28"/>
      <c r="E84" s="22" t="str">
        <f>IF($B84&lt;&gt;"",(VLOOKUP($B84,マスター!$K$2:$L$12,2,FALSE)),"")</f>
        <v/>
      </c>
      <c r="F84" s="49"/>
      <c r="G84" s="22" t="str">
        <f>IF($B84&lt;&gt;"",(VLOOKUP($B84,マスター!$K$2:$M$12,3,FALSE)),"")</f>
        <v/>
      </c>
      <c r="H84" s="23">
        <f t="shared" si="2"/>
        <v>0</v>
      </c>
      <c r="I84" s="42"/>
      <c r="J84" s="23">
        <f t="shared" si="3"/>
        <v>0</v>
      </c>
    </row>
    <row r="85" spans="1:10" ht="19.95" customHeight="1" x14ac:dyDescent="0.85">
      <c r="A85" s="28"/>
      <c r="B85" s="28"/>
      <c r="C85" s="29"/>
      <c r="D85" s="28"/>
      <c r="E85" s="22" t="str">
        <f>IF($B85&lt;&gt;"",(VLOOKUP($B85,マスター!$K$2:$L$12,2,FALSE)),"")</f>
        <v/>
      </c>
      <c r="F85" s="49"/>
      <c r="G85" s="22" t="str">
        <f>IF($B85&lt;&gt;"",(VLOOKUP($B85,マスター!$K$2:$M$12,3,FALSE)),"")</f>
        <v/>
      </c>
      <c r="H85" s="23">
        <f t="shared" si="2"/>
        <v>0</v>
      </c>
      <c r="I85" s="42"/>
      <c r="J85" s="23">
        <f t="shared" si="3"/>
        <v>0</v>
      </c>
    </row>
    <row r="86" spans="1:10" ht="19.95" customHeight="1" x14ac:dyDescent="0.85">
      <c r="A86" s="28"/>
      <c r="B86" s="28"/>
      <c r="C86" s="29"/>
      <c r="D86" s="28"/>
      <c r="E86" s="22" t="str">
        <f>IF($B86&lt;&gt;"",(VLOOKUP($B86,マスター!$K$2:$L$12,2,FALSE)),"")</f>
        <v/>
      </c>
      <c r="F86" s="49"/>
      <c r="G86" s="22" t="str">
        <f>IF($B86&lt;&gt;"",(VLOOKUP($B86,マスター!$K$2:$M$12,3,FALSE)),"")</f>
        <v/>
      </c>
      <c r="H86" s="23">
        <f t="shared" si="2"/>
        <v>0</v>
      </c>
      <c r="I86" s="42"/>
      <c r="J86" s="23">
        <f t="shared" si="3"/>
        <v>0</v>
      </c>
    </row>
    <row r="87" spans="1:10" ht="19.95" customHeight="1" x14ac:dyDescent="0.85">
      <c r="A87" s="28"/>
      <c r="B87" s="28"/>
      <c r="C87" s="29"/>
      <c r="D87" s="28"/>
      <c r="E87" s="22" t="str">
        <f>IF($B87&lt;&gt;"",(VLOOKUP($B87,マスター!$K$2:$L$12,2,FALSE)),"")</f>
        <v/>
      </c>
      <c r="F87" s="49"/>
      <c r="G87" s="22" t="str">
        <f>IF($B87&lt;&gt;"",(VLOOKUP($B87,マスター!$K$2:$M$12,3,FALSE)),"")</f>
        <v/>
      </c>
      <c r="H87" s="23">
        <f t="shared" si="2"/>
        <v>0</v>
      </c>
      <c r="I87" s="42"/>
      <c r="J87" s="23">
        <f t="shared" si="3"/>
        <v>0</v>
      </c>
    </row>
    <row r="88" spans="1:10" ht="19.95" customHeight="1" x14ac:dyDescent="0.85">
      <c r="A88" s="28"/>
      <c r="B88" s="28"/>
      <c r="C88" s="29"/>
      <c r="D88" s="28"/>
      <c r="E88" s="22" t="str">
        <f>IF($B88&lt;&gt;"",(VLOOKUP($B88,マスター!$K$2:$L$12,2,FALSE)),"")</f>
        <v/>
      </c>
      <c r="F88" s="49"/>
      <c r="G88" s="22" t="str">
        <f>IF($B88&lt;&gt;"",(VLOOKUP($B88,マスター!$K$2:$M$12,3,FALSE)),"")</f>
        <v/>
      </c>
      <c r="H88" s="23">
        <f t="shared" si="2"/>
        <v>0</v>
      </c>
      <c r="I88" s="42"/>
      <c r="J88" s="23">
        <f t="shared" si="3"/>
        <v>0</v>
      </c>
    </row>
    <row r="89" spans="1:10" ht="19.95" customHeight="1" x14ac:dyDescent="0.85">
      <c r="A89" s="28"/>
      <c r="B89" s="28"/>
      <c r="C89" s="29"/>
      <c r="D89" s="28"/>
      <c r="E89" s="22" t="str">
        <f>IF($B89&lt;&gt;"",(VLOOKUP($B89,マスター!$K$2:$L$12,2,FALSE)),"")</f>
        <v/>
      </c>
      <c r="F89" s="49"/>
      <c r="G89" s="22" t="str">
        <f>IF($B89&lt;&gt;"",(VLOOKUP($B89,マスター!$K$2:$M$12,3,FALSE)),"")</f>
        <v/>
      </c>
      <c r="H89" s="23">
        <f t="shared" si="2"/>
        <v>0</v>
      </c>
      <c r="I89" s="42"/>
      <c r="J89" s="23">
        <f t="shared" si="3"/>
        <v>0</v>
      </c>
    </row>
    <row r="90" spans="1:10" ht="19.95" customHeight="1" x14ac:dyDescent="0.85">
      <c r="A90" s="28"/>
      <c r="B90" s="28"/>
      <c r="C90" s="29"/>
      <c r="D90" s="28"/>
      <c r="E90" s="22" t="str">
        <f>IF($B90&lt;&gt;"",(VLOOKUP($B90,マスター!$K$2:$L$12,2,FALSE)),"")</f>
        <v/>
      </c>
      <c r="F90" s="49"/>
      <c r="G90" s="22" t="str">
        <f>IF($B90&lt;&gt;"",(VLOOKUP($B90,マスター!$K$2:$M$12,3,FALSE)),"")</f>
        <v/>
      </c>
      <c r="H90" s="23">
        <f t="shared" si="2"/>
        <v>0</v>
      </c>
      <c r="I90" s="42"/>
      <c r="J90" s="23">
        <f t="shared" si="3"/>
        <v>0</v>
      </c>
    </row>
    <row r="91" spans="1:10" ht="19.95" customHeight="1" x14ac:dyDescent="0.85">
      <c r="A91" s="28"/>
      <c r="B91" s="28"/>
      <c r="C91" s="29"/>
      <c r="D91" s="28"/>
      <c r="E91" s="22" t="str">
        <f>IF($B91&lt;&gt;"",(VLOOKUP($B91,マスター!$K$2:$L$12,2,FALSE)),"")</f>
        <v/>
      </c>
      <c r="F91" s="49"/>
      <c r="G91" s="22" t="str">
        <f>IF($B91&lt;&gt;"",(VLOOKUP($B91,マスター!$K$2:$M$12,3,FALSE)),"")</f>
        <v/>
      </c>
      <c r="H91" s="23">
        <f t="shared" si="2"/>
        <v>0</v>
      </c>
      <c r="I91" s="42"/>
      <c r="J91" s="23">
        <f t="shared" si="3"/>
        <v>0</v>
      </c>
    </row>
    <row r="92" spans="1:10" ht="19.95" customHeight="1" x14ac:dyDescent="0.85">
      <c r="A92" s="28"/>
      <c r="B92" s="28"/>
      <c r="C92" s="29"/>
      <c r="D92" s="28"/>
      <c r="E92" s="22" t="str">
        <f>IF($B92&lt;&gt;"",(VLOOKUP($B92,マスター!$K$2:$L$12,2,FALSE)),"")</f>
        <v/>
      </c>
      <c r="F92" s="49"/>
      <c r="G92" s="22" t="str">
        <f>IF($B92&lt;&gt;"",(VLOOKUP($B92,マスター!$K$2:$M$12,3,FALSE)),"")</f>
        <v/>
      </c>
      <c r="H92" s="23">
        <f t="shared" si="2"/>
        <v>0</v>
      </c>
      <c r="I92" s="42"/>
      <c r="J92" s="23">
        <f t="shared" si="3"/>
        <v>0</v>
      </c>
    </row>
    <row r="93" spans="1:10" ht="19.95" customHeight="1" x14ac:dyDescent="0.85">
      <c r="A93" s="28"/>
      <c r="B93" s="28"/>
      <c r="C93" s="29"/>
      <c r="D93" s="28"/>
      <c r="E93" s="22" t="str">
        <f>IF($B93&lt;&gt;"",(VLOOKUP($B93,マスター!$K$2:$L$12,2,FALSE)),"")</f>
        <v/>
      </c>
      <c r="F93" s="49"/>
      <c r="G93" s="22" t="str">
        <f>IF($B93&lt;&gt;"",(VLOOKUP($B93,マスター!$K$2:$M$12,3,FALSE)),"")</f>
        <v/>
      </c>
      <c r="H93" s="23">
        <f t="shared" si="2"/>
        <v>0</v>
      </c>
      <c r="I93" s="42"/>
      <c r="J93" s="23">
        <f t="shared" si="3"/>
        <v>0</v>
      </c>
    </row>
    <row r="94" spans="1:10" ht="19.95" customHeight="1" x14ac:dyDescent="0.85">
      <c r="A94" s="28"/>
      <c r="B94" s="28"/>
      <c r="C94" s="29"/>
      <c r="D94" s="28"/>
      <c r="E94" s="22" t="str">
        <f>IF($B94&lt;&gt;"",(VLOOKUP($B94,マスター!$K$2:$L$12,2,FALSE)),"")</f>
        <v/>
      </c>
      <c r="F94" s="49"/>
      <c r="G94" s="22" t="str">
        <f>IF($B94&lt;&gt;"",(VLOOKUP($B94,マスター!$K$2:$M$12,3,FALSE)),"")</f>
        <v/>
      </c>
      <c r="H94" s="23">
        <f t="shared" si="2"/>
        <v>0</v>
      </c>
      <c r="I94" s="42"/>
      <c r="J94" s="23">
        <f t="shared" si="3"/>
        <v>0</v>
      </c>
    </row>
    <row r="95" spans="1:10" ht="19.95" customHeight="1" x14ac:dyDescent="0.85">
      <c r="A95" s="28"/>
      <c r="B95" s="28"/>
      <c r="C95" s="29"/>
      <c r="D95" s="28"/>
      <c r="E95" s="22" t="str">
        <f>IF($B95&lt;&gt;"",(VLOOKUP($B95,マスター!$K$2:$L$12,2,FALSE)),"")</f>
        <v/>
      </c>
      <c r="F95" s="49"/>
      <c r="G95" s="22" t="str">
        <f>IF($B95&lt;&gt;"",(VLOOKUP($B95,マスター!$K$2:$M$12,3,FALSE)),"")</f>
        <v/>
      </c>
      <c r="H95" s="23">
        <f t="shared" si="2"/>
        <v>0</v>
      </c>
      <c r="I95" s="42"/>
      <c r="J95" s="23">
        <f t="shared" si="3"/>
        <v>0</v>
      </c>
    </row>
    <row r="96" spans="1:10" ht="19.95" customHeight="1" x14ac:dyDescent="0.85">
      <c r="A96" s="28"/>
      <c r="B96" s="28"/>
      <c r="C96" s="29"/>
      <c r="D96" s="28"/>
      <c r="E96" s="22" t="str">
        <f>IF($B96&lt;&gt;"",(VLOOKUP($B96,マスター!$K$2:$L$12,2,FALSE)),"")</f>
        <v/>
      </c>
      <c r="F96" s="49"/>
      <c r="G96" s="22" t="str">
        <f>IF($B96&lt;&gt;"",(VLOOKUP($B96,マスター!$K$2:$M$12,3,FALSE)),"")</f>
        <v/>
      </c>
      <c r="H96" s="23">
        <f t="shared" si="2"/>
        <v>0</v>
      </c>
      <c r="I96" s="42"/>
      <c r="J96" s="23">
        <f t="shared" si="3"/>
        <v>0</v>
      </c>
    </row>
    <row r="97" spans="1:10" ht="19.95" customHeight="1" x14ac:dyDescent="0.85">
      <c r="A97" s="28"/>
      <c r="B97" s="28"/>
      <c r="C97" s="29"/>
      <c r="D97" s="28"/>
      <c r="E97" s="22" t="str">
        <f>IF($B97&lt;&gt;"",(VLOOKUP($B97,マスター!$K$2:$L$12,2,FALSE)),"")</f>
        <v/>
      </c>
      <c r="F97" s="49"/>
      <c r="G97" s="22" t="str">
        <f>IF($B97&lt;&gt;"",(VLOOKUP($B97,マスター!$K$2:$M$12,3,FALSE)),"")</f>
        <v/>
      </c>
      <c r="H97" s="23">
        <f t="shared" si="2"/>
        <v>0</v>
      </c>
      <c r="I97" s="42"/>
      <c r="J97" s="23">
        <f t="shared" si="3"/>
        <v>0</v>
      </c>
    </row>
    <row r="98" spans="1:10" ht="19.95" customHeight="1" x14ac:dyDescent="0.85">
      <c r="A98" s="28"/>
      <c r="B98" s="28"/>
      <c r="C98" s="29"/>
      <c r="D98" s="28"/>
      <c r="E98" s="22" t="str">
        <f>IF($B98&lt;&gt;"",(VLOOKUP($B98,マスター!$K$2:$L$12,2,FALSE)),"")</f>
        <v/>
      </c>
      <c r="F98" s="49"/>
      <c r="G98" s="22" t="str">
        <f>IF($B98&lt;&gt;"",(VLOOKUP($B98,マスター!$K$2:$M$12,3,FALSE)),"")</f>
        <v/>
      </c>
      <c r="H98" s="23">
        <f t="shared" si="2"/>
        <v>0</v>
      </c>
      <c r="I98" s="42"/>
      <c r="J98" s="23">
        <f t="shared" si="3"/>
        <v>0</v>
      </c>
    </row>
    <row r="99" spans="1:10" ht="19.95" customHeight="1" x14ac:dyDescent="0.85">
      <c r="A99" s="28"/>
      <c r="B99" s="28"/>
      <c r="C99" s="29"/>
      <c r="D99" s="28"/>
      <c r="E99" s="22" t="str">
        <f>IF($B99&lt;&gt;"",(VLOOKUP($B99,マスター!$K$2:$L$12,2,FALSE)),"")</f>
        <v/>
      </c>
      <c r="F99" s="49"/>
      <c r="G99" s="22" t="str">
        <f>IF($B99&lt;&gt;"",(VLOOKUP($B99,マスター!$K$2:$M$12,3,FALSE)),"")</f>
        <v/>
      </c>
      <c r="H99" s="23">
        <f t="shared" si="2"/>
        <v>0</v>
      </c>
      <c r="I99" s="42"/>
      <c r="J99" s="23">
        <f t="shared" si="3"/>
        <v>0</v>
      </c>
    </row>
    <row r="100" spans="1:10" ht="19.95" customHeight="1" x14ac:dyDescent="0.85">
      <c r="A100" s="28"/>
      <c r="B100" s="28"/>
      <c r="C100" s="29"/>
      <c r="D100" s="28"/>
      <c r="E100" s="22" t="str">
        <f>IF($B100&lt;&gt;"",(VLOOKUP($B100,マスター!$K$2:$L$12,2,FALSE)),"")</f>
        <v/>
      </c>
      <c r="F100" s="49"/>
      <c r="G100" s="22" t="str">
        <f>IF($B100&lt;&gt;"",(VLOOKUP($B100,マスター!$K$2:$M$12,3,FALSE)),"")</f>
        <v/>
      </c>
      <c r="H100" s="23">
        <f t="shared" si="2"/>
        <v>0</v>
      </c>
      <c r="I100" s="42"/>
      <c r="J100" s="23">
        <f t="shared" si="3"/>
        <v>0</v>
      </c>
    </row>
    <row r="101" spans="1:10" ht="19.95" customHeight="1" x14ac:dyDescent="0.85">
      <c r="A101" s="28"/>
      <c r="B101" s="28"/>
      <c r="C101" s="29"/>
      <c r="D101" s="28"/>
      <c r="E101" s="22" t="str">
        <f>IF($B101&lt;&gt;"",(VLOOKUP($B101,マスター!$K$2:$L$12,2,FALSE)),"")</f>
        <v/>
      </c>
      <c r="F101" s="49"/>
      <c r="G101" s="22" t="str">
        <f>IF($B101&lt;&gt;"",(VLOOKUP($B101,マスター!$K$2:$M$12,3,FALSE)),"")</f>
        <v/>
      </c>
      <c r="H101" s="23">
        <f t="shared" si="2"/>
        <v>0</v>
      </c>
      <c r="I101" s="42"/>
      <c r="J101" s="23">
        <f t="shared" si="3"/>
        <v>0</v>
      </c>
    </row>
    <row r="102" spans="1:10" ht="19.95" customHeight="1" x14ac:dyDescent="0.85">
      <c r="A102" s="28"/>
      <c r="B102" s="28"/>
      <c r="C102" s="29"/>
      <c r="D102" s="28"/>
      <c r="E102" s="22" t="str">
        <f>IF($B102&lt;&gt;"",(VLOOKUP($B102,マスター!$K$2:$L$12,2,FALSE)),"")</f>
        <v/>
      </c>
      <c r="F102" s="49"/>
      <c r="G102" s="22" t="str">
        <f>IF($B102&lt;&gt;"",(VLOOKUP($B102,マスター!$K$2:$M$12,3,FALSE)),"")</f>
        <v/>
      </c>
      <c r="H102" s="23">
        <f t="shared" si="2"/>
        <v>0</v>
      </c>
      <c r="I102" s="42"/>
      <c r="J102" s="23">
        <f t="shared" si="3"/>
        <v>0</v>
      </c>
    </row>
    <row r="103" spans="1:10" ht="19.95" customHeight="1" x14ac:dyDescent="0.85">
      <c r="A103" s="28"/>
      <c r="B103" s="28"/>
      <c r="C103" s="29"/>
      <c r="D103" s="28"/>
      <c r="E103" s="22" t="str">
        <f>IF($B103&lt;&gt;"",(VLOOKUP($B103,マスター!$K$2:$L$12,2,FALSE)),"")</f>
        <v/>
      </c>
      <c r="F103" s="49"/>
      <c r="G103" s="22" t="str">
        <f>IF($B103&lt;&gt;"",(VLOOKUP($B103,マスター!$K$2:$M$12,3,FALSE)),"")</f>
        <v/>
      </c>
      <c r="H103" s="23">
        <f t="shared" si="2"/>
        <v>0</v>
      </c>
      <c r="I103" s="42"/>
      <c r="J103" s="23">
        <f t="shared" si="3"/>
        <v>0</v>
      </c>
    </row>
    <row r="104" spans="1:10" ht="19.95" customHeight="1" x14ac:dyDescent="0.85">
      <c r="A104" s="28"/>
      <c r="B104" s="28"/>
      <c r="C104" s="29"/>
      <c r="D104" s="28"/>
      <c r="E104" s="22" t="str">
        <f>IF($B104&lt;&gt;"",(VLOOKUP($B104,マスター!$K$2:$L$12,2,FALSE)),"")</f>
        <v/>
      </c>
      <c r="F104" s="49"/>
      <c r="G104" s="22" t="str">
        <f>IF($B104&lt;&gt;"",(VLOOKUP($B104,マスター!$K$2:$M$12,3,FALSE)),"")</f>
        <v/>
      </c>
      <c r="H104" s="23">
        <f t="shared" si="2"/>
        <v>0</v>
      </c>
      <c r="I104" s="42"/>
      <c r="J104" s="23">
        <f t="shared" si="3"/>
        <v>0</v>
      </c>
    </row>
    <row r="105" spans="1:10" ht="19.95" customHeight="1" x14ac:dyDescent="0.85">
      <c r="A105" s="28"/>
      <c r="B105" s="28"/>
      <c r="C105" s="29"/>
      <c r="D105" s="28"/>
      <c r="E105" s="22" t="str">
        <f>IF($B105&lt;&gt;"",(VLOOKUP($B105,マスター!$K$2:$L$12,2,FALSE)),"")</f>
        <v/>
      </c>
      <c r="F105" s="49"/>
      <c r="G105" s="22" t="str">
        <f>IF($B105&lt;&gt;"",(VLOOKUP($B105,マスター!$K$2:$M$12,3,FALSE)),"")</f>
        <v/>
      </c>
      <c r="H105" s="23">
        <f t="shared" si="2"/>
        <v>0</v>
      </c>
      <c r="I105" s="42"/>
      <c r="J105" s="23">
        <f t="shared" si="3"/>
        <v>0</v>
      </c>
    </row>
    <row r="106" spans="1:10" ht="19.95" customHeight="1" x14ac:dyDescent="0.85">
      <c r="A106" s="28"/>
      <c r="B106" s="28"/>
      <c r="C106" s="29"/>
      <c r="D106" s="28"/>
      <c r="E106" s="22" t="str">
        <f>IF($B106&lt;&gt;"",(VLOOKUP($B106,マスター!$K$2:$L$12,2,FALSE)),"")</f>
        <v/>
      </c>
      <c r="F106" s="49"/>
      <c r="G106" s="22" t="str">
        <f>IF($B106&lt;&gt;"",(VLOOKUP($B106,マスター!$K$2:$M$12,3,FALSE)),"")</f>
        <v/>
      </c>
      <c r="H106" s="23">
        <f t="shared" si="2"/>
        <v>0</v>
      </c>
      <c r="I106" s="42"/>
      <c r="J106" s="23">
        <f t="shared" si="3"/>
        <v>0</v>
      </c>
    </row>
    <row r="107" spans="1:10" ht="19.95" customHeight="1" x14ac:dyDescent="0.85">
      <c r="A107" s="28"/>
      <c r="B107" s="28"/>
      <c r="C107" s="29"/>
      <c r="D107" s="28"/>
      <c r="E107" s="22" t="str">
        <f>IF($B107&lt;&gt;"",(VLOOKUP($B107,マスター!$K$2:$L$12,2,FALSE)),"")</f>
        <v/>
      </c>
      <c r="F107" s="49"/>
      <c r="G107" s="22" t="str">
        <f>IF($B107&lt;&gt;"",(VLOOKUP($B107,マスター!$K$2:$M$12,3,FALSE)),"")</f>
        <v/>
      </c>
      <c r="H107" s="23">
        <f t="shared" si="2"/>
        <v>0</v>
      </c>
      <c r="I107" s="42"/>
      <c r="J107" s="23">
        <f t="shared" si="3"/>
        <v>0</v>
      </c>
    </row>
    <row r="108" spans="1:10" ht="19.95" customHeight="1" x14ac:dyDescent="0.85">
      <c r="A108" s="28"/>
      <c r="B108" s="28"/>
      <c r="C108" s="29"/>
      <c r="D108" s="28"/>
      <c r="E108" s="22" t="str">
        <f>IF($B108&lt;&gt;"",(VLOOKUP($B108,マスター!$K$2:$L$12,2,FALSE)),"")</f>
        <v/>
      </c>
      <c r="F108" s="49"/>
      <c r="G108" s="22" t="str">
        <f>IF($B108&lt;&gt;"",(VLOOKUP($B108,マスター!$K$2:$M$12,3,FALSE)),"")</f>
        <v/>
      </c>
      <c r="H108" s="23">
        <f t="shared" si="2"/>
        <v>0</v>
      </c>
      <c r="I108" s="42"/>
      <c r="J108" s="23">
        <f t="shared" si="3"/>
        <v>0</v>
      </c>
    </row>
    <row r="109" spans="1:10" ht="19.95" customHeight="1" x14ac:dyDescent="0.85">
      <c r="A109" s="28"/>
      <c r="B109" s="28"/>
      <c r="C109" s="29"/>
      <c r="D109" s="28"/>
      <c r="E109" s="22" t="str">
        <f>IF($B109&lt;&gt;"",(VLOOKUP($B109,マスター!$K$2:$L$12,2,FALSE)),"")</f>
        <v/>
      </c>
      <c r="F109" s="49"/>
      <c r="G109" s="22" t="str">
        <f>IF($B109&lt;&gt;"",(VLOOKUP($B109,マスター!$K$2:$M$12,3,FALSE)),"")</f>
        <v/>
      </c>
      <c r="H109" s="23">
        <f t="shared" si="2"/>
        <v>0</v>
      </c>
      <c r="I109" s="42"/>
      <c r="J109" s="23">
        <f t="shared" si="3"/>
        <v>0</v>
      </c>
    </row>
    <row r="110" spans="1:10" ht="19.95" customHeight="1" x14ac:dyDescent="0.85">
      <c r="A110" s="28"/>
      <c r="B110" s="28"/>
      <c r="C110" s="29"/>
      <c r="D110" s="28"/>
      <c r="E110" s="22" t="str">
        <f>IF($B110&lt;&gt;"",(VLOOKUP($B110,マスター!$K$2:$L$12,2,FALSE)),"")</f>
        <v/>
      </c>
      <c r="F110" s="49"/>
      <c r="G110" s="22" t="str">
        <f>IF($B110&lt;&gt;"",(VLOOKUP($B110,マスター!$K$2:$M$12,3,FALSE)),"")</f>
        <v/>
      </c>
      <c r="H110" s="23">
        <f t="shared" si="2"/>
        <v>0</v>
      </c>
      <c r="I110" s="42"/>
      <c r="J110" s="23">
        <f t="shared" si="3"/>
        <v>0</v>
      </c>
    </row>
    <row r="111" spans="1:10" ht="19.95" customHeight="1" x14ac:dyDescent="0.85">
      <c r="A111" s="28"/>
      <c r="B111" s="28"/>
      <c r="C111" s="29"/>
      <c r="D111" s="28"/>
      <c r="E111" s="22" t="str">
        <f>IF($B111&lt;&gt;"",(VLOOKUP($B111,マスター!$K$2:$L$12,2,FALSE)),"")</f>
        <v/>
      </c>
      <c r="F111" s="49"/>
      <c r="G111" s="22" t="str">
        <f>IF($B111&lt;&gt;"",(VLOOKUP($B111,マスター!$K$2:$M$12,3,FALSE)),"")</f>
        <v/>
      </c>
      <c r="H111" s="23">
        <f t="shared" si="2"/>
        <v>0</v>
      </c>
      <c r="I111" s="42"/>
      <c r="J111" s="23">
        <f t="shared" si="3"/>
        <v>0</v>
      </c>
    </row>
    <row r="112" spans="1:10" ht="19.95" customHeight="1" x14ac:dyDescent="0.85">
      <c r="A112" s="28"/>
      <c r="B112" s="28"/>
      <c r="C112" s="29"/>
      <c r="D112" s="28"/>
      <c r="E112" s="22" t="str">
        <f>IF($B112&lt;&gt;"",(VLOOKUP($B112,マスター!$K$2:$L$12,2,FALSE)),"")</f>
        <v/>
      </c>
      <c r="F112" s="49"/>
      <c r="G112" s="22" t="str">
        <f>IF($B112&lt;&gt;"",(VLOOKUP($B112,マスター!$K$2:$M$12,3,FALSE)),"")</f>
        <v/>
      </c>
      <c r="H112" s="23">
        <f t="shared" si="2"/>
        <v>0</v>
      </c>
      <c r="I112" s="42"/>
      <c r="J112" s="23">
        <f t="shared" si="3"/>
        <v>0</v>
      </c>
    </row>
    <row r="113" spans="1:10" ht="19.95" customHeight="1" x14ac:dyDescent="0.85">
      <c r="A113" s="28"/>
      <c r="B113" s="28"/>
      <c r="C113" s="29"/>
      <c r="D113" s="28"/>
      <c r="E113" s="22" t="str">
        <f>IF($B113&lt;&gt;"",(VLOOKUP($B113,マスター!$K$2:$L$12,2,FALSE)),"")</f>
        <v/>
      </c>
      <c r="F113" s="49"/>
      <c r="G113" s="22" t="str">
        <f>IF($B113&lt;&gt;"",(VLOOKUP($B113,マスター!$K$2:$M$12,3,FALSE)),"")</f>
        <v/>
      </c>
      <c r="H113" s="23">
        <f t="shared" si="2"/>
        <v>0</v>
      </c>
      <c r="I113" s="42"/>
      <c r="J113" s="23">
        <f t="shared" si="3"/>
        <v>0</v>
      </c>
    </row>
    <row r="114" spans="1:10" ht="19.95" customHeight="1" x14ac:dyDescent="0.85">
      <c r="A114" s="28"/>
      <c r="B114" s="28"/>
      <c r="C114" s="29"/>
      <c r="D114" s="28"/>
      <c r="E114" s="22" t="str">
        <f>IF($B114&lt;&gt;"",(VLOOKUP($B114,マスター!$K$2:$L$12,2,FALSE)),"")</f>
        <v/>
      </c>
      <c r="F114" s="49"/>
      <c r="G114" s="22" t="str">
        <f>IF($B114&lt;&gt;"",(VLOOKUP($B114,マスター!$K$2:$M$12,3,FALSE)),"")</f>
        <v/>
      </c>
      <c r="H114" s="23">
        <f t="shared" si="2"/>
        <v>0</v>
      </c>
      <c r="I114" s="42"/>
      <c r="J114" s="23">
        <f t="shared" si="3"/>
        <v>0</v>
      </c>
    </row>
    <row r="115" spans="1:10" ht="19.95" customHeight="1" x14ac:dyDescent="0.85">
      <c r="A115" s="28"/>
      <c r="B115" s="28"/>
      <c r="C115" s="29"/>
      <c r="D115" s="28"/>
      <c r="E115" s="22" t="str">
        <f>IF($B115&lt;&gt;"",(VLOOKUP($B115,マスター!$K$2:$L$12,2,FALSE)),"")</f>
        <v/>
      </c>
      <c r="F115" s="49"/>
      <c r="G115" s="22" t="str">
        <f>IF($B115&lt;&gt;"",(VLOOKUP($B115,マスター!$K$2:$M$12,3,FALSE)),"")</f>
        <v/>
      </c>
      <c r="H115" s="23">
        <f t="shared" si="2"/>
        <v>0</v>
      </c>
      <c r="I115" s="42"/>
      <c r="J115" s="23">
        <f t="shared" si="3"/>
        <v>0</v>
      </c>
    </row>
    <row r="116" spans="1:10" ht="19.95" customHeight="1" x14ac:dyDescent="0.85">
      <c r="A116" s="28"/>
      <c r="B116" s="28"/>
      <c r="C116" s="29"/>
      <c r="D116" s="28"/>
      <c r="E116" s="22" t="str">
        <f>IF($B116&lt;&gt;"",(VLOOKUP($B116,マスター!$K$2:$L$12,2,FALSE)),"")</f>
        <v/>
      </c>
      <c r="F116" s="49"/>
      <c r="G116" s="22" t="str">
        <f>IF($B116&lt;&gt;"",(VLOOKUP($B116,マスター!$K$2:$M$12,3,FALSE)),"")</f>
        <v/>
      </c>
      <c r="H116" s="23">
        <f t="shared" si="2"/>
        <v>0</v>
      </c>
      <c r="I116" s="42"/>
      <c r="J116" s="23">
        <f t="shared" si="3"/>
        <v>0</v>
      </c>
    </row>
    <row r="117" spans="1:10" ht="19.95" customHeight="1" x14ac:dyDescent="0.85">
      <c r="A117" s="28"/>
      <c r="B117" s="28"/>
      <c r="C117" s="29"/>
      <c r="D117" s="28"/>
      <c r="E117" s="22" t="str">
        <f>IF($B117&lt;&gt;"",(VLOOKUP($B117,マスター!$K$2:$L$12,2,FALSE)),"")</f>
        <v/>
      </c>
      <c r="F117" s="49"/>
      <c r="G117" s="22" t="str">
        <f>IF($B117&lt;&gt;"",(VLOOKUP($B117,マスター!$K$2:$M$12,3,FALSE)),"")</f>
        <v/>
      </c>
      <c r="H117" s="23">
        <f t="shared" si="2"/>
        <v>0</v>
      </c>
      <c r="I117" s="42"/>
      <c r="J117" s="23">
        <f t="shared" si="3"/>
        <v>0</v>
      </c>
    </row>
    <row r="118" spans="1:10" ht="19.95" customHeight="1" x14ac:dyDescent="0.85">
      <c r="A118" s="28"/>
      <c r="B118" s="28"/>
      <c r="C118" s="29"/>
      <c r="D118" s="28"/>
      <c r="E118" s="22" t="str">
        <f>IF($B118&lt;&gt;"",(VLOOKUP($B118,マスター!$K$2:$L$12,2,FALSE)),"")</f>
        <v/>
      </c>
      <c r="F118" s="49"/>
      <c r="G118" s="22" t="str">
        <f>IF($B118&lt;&gt;"",(VLOOKUP($B118,マスター!$K$2:$M$12,3,FALSE)),"")</f>
        <v/>
      </c>
      <c r="H118" s="23">
        <f t="shared" si="2"/>
        <v>0</v>
      </c>
      <c r="I118" s="42"/>
      <c r="J118" s="23">
        <f t="shared" si="3"/>
        <v>0</v>
      </c>
    </row>
    <row r="119" spans="1:10" ht="19.95" customHeight="1" x14ac:dyDescent="0.85">
      <c r="A119" s="28"/>
      <c r="B119" s="28"/>
      <c r="C119" s="29"/>
      <c r="D119" s="28"/>
      <c r="E119" s="22" t="str">
        <f>IF($B119&lt;&gt;"",(VLOOKUP($B119,マスター!$K$2:$L$12,2,FALSE)),"")</f>
        <v/>
      </c>
      <c r="F119" s="49"/>
      <c r="G119" s="22" t="str">
        <f>IF($B119&lt;&gt;"",(VLOOKUP($B119,マスター!$K$2:$M$12,3,FALSE)),"")</f>
        <v/>
      </c>
      <c r="H119" s="23">
        <f t="shared" si="2"/>
        <v>0</v>
      </c>
      <c r="I119" s="42"/>
      <c r="J119" s="23">
        <f t="shared" si="3"/>
        <v>0</v>
      </c>
    </row>
    <row r="120" spans="1:10" ht="19.95" customHeight="1" x14ac:dyDescent="0.85">
      <c r="A120" s="28"/>
      <c r="B120" s="28"/>
      <c r="C120" s="29"/>
      <c r="D120" s="28"/>
      <c r="E120" s="22" t="str">
        <f>IF($B120&lt;&gt;"",(VLOOKUP($B120,マスター!$K$2:$L$12,2,FALSE)),"")</f>
        <v/>
      </c>
      <c r="F120" s="49"/>
      <c r="G120" s="22" t="str">
        <f>IF($B120&lt;&gt;"",(VLOOKUP($B120,マスター!$K$2:$M$12,3,FALSE)),"")</f>
        <v/>
      </c>
      <c r="H120" s="23">
        <f t="shared" si="2"/>
        <v>0</v>
      </c>
      <c r="I120" s="42"/>
      <c r="J120" s="23">
        <f t="shared" si="3"/>
        <v>0</v>
      </c>
    </row>
    <row r="121" spans="1:10" ht="19.95" customHeight="1" x14ac:dyDescent="0.85">
      <c r="A121" s="28"/>
      <c r="B121" s="28"/>
      <c r="C121" s="29"/>
      <c r="D121" s="28"/>
      <c r="E121" s="22" t="str">
        <f>IF($B121&lt;&gt;"",(VLOOKUP($B121,マスター!$K$2:$L$12,2,FALSE)),"")</f>
        <v/>
      </c>
      <c r="F121" s="49"/>
      <c r="G121" s="22" t="str">
        <f>IF($B121&lt;&gt;"",(VLOOKUP($B121,マスター!$K$2:$M$12,3,FALSE)),"")</f>
        <v/>
      </c>
      <c r="H121" s="23">
        <f t="shared" si="2"/>
        <v>0</v>
      </c>
      <c r="I121" s="42"/>
      <c r="J121" s="23">
        <f t="shared" si="3"/>
        <v>0</v>
      </c>
    </row>
    <row r="122" spans="1:10" ht="19.95" customHeight="1" x14ac:dyDescent="0.85">
      <c r="A122" s="28"/>
      <c r="B122" s="28"/>
      <c r="C122" s="29"/>
      <c r="D122" s="28"/>
      <c r="E122" s="22" t="str">
        <f>IF($B122&lt;&gt;"",(VLOOKUP($B122,マスター!$K$2:$L$12,2,FALSE)),"")</f>
        <v/>
      </c>
      <c r="F122" s="49"/>
      <c r="G122" s="22" t="str">
        <f>IF($B122&lt;&gt;"",(VLOOKUP($B122,マスター!$K$2:$M$12,3,FALSE)),"")</f>
        <v/>
      </c>
      <c r="H122" s="23">
        <f t="shared" si="2"/>
        <v>0</v>
      </c>
      <c r="I122" s="42"/>
      <c r="J122" s="23">
        <f t="shared" si="3"/>
        <v>0</v>
      </c>
    </row>
    <row r="123" spans="1:10" ht="19.95" customHeight="1" x14ac:dyDescent="0.85">
      <c r="A123" s="28"/>
      <c r="B123" s="28"/>
      <c r="C123" s="29"/>
      <c r="D123" s="28"/>
      <c r="E123" s="22" t="str">
        <f>IF($B123&lt;&gt;"",(VLOOKUP($B123,マスター!$K$2:$L$12,2,FALSE)),"")</f>
        <v/>
      </c>
      <c r="F123" s="49"/>
      <c r="G123" s="22" t="str">
        <f>IF($B123&lt;&gt;"",(VLOOKUP($B123,マスター!$K$2:$M$12,3,FALSE)),"")</f>
        <v/>
      </c>
      <c r="H123" s="23">
        <f t="shared" si="2"/>
        <v>0</v>
      </c>
      <c r="I123" s="42"/>
      <c r="J123" s="23">
        <f t="shared" si="3"/>
        <v>0</v>
      </c>
    </row>
    <row r="124" spans="1:10" ht="19.95" customHeight="1" x14ac:dyDescent="0.85">
      <c r="A124" s="28"/>
      <c r="B124" s="28"/>
      <c r="C124" s="29"/>
      <c r="D124" s="28"/>
      <c r="E124" s="22" t="str">
        <f>IF($B124&lt;&gt;"",(VLOOKUP($B124,マスター!$K$2:$L$12,2,FALSE)),"")</f>
        <v/>
      </c>
      <c r="F124" s="49"/>
      <c r="G124" s="22" t="str">
        <f>IF($B124&lt;&gt;"",(VLOOKUP($B124,マスター!$K$2:$M$12,3,FALSE)),"")</f>
        <v/>
      </c>
      <c r="H124" s="23">
        <f t="shared" si="2"/>
        <v>0</v>
      </c>
      <c r="I124" s="42"/>
      <c r="J124" s="23">
        <f t="shared" si="3"/>
        <v>0</v>
      </c>
    </row>
    <row r="125" spans="1:10" ht="19.95" customHeight="1" x14ac:dyDescent="0.85">
      <c r="A125" s="28"/>
      <c r="B125" s="28"/>
      <c r="C125" s="29"/>
      <c r="D125" s="28"/>
      <c r="E125" s="22" t="str">
        <f>IF($B125&lt;&gt;"",(VLOOKUP($B125,マスター!$K$2:$L$12,2,FALSE)),"")</f>
        <v/>
      </c>
      <c r="F125" s="49"/>
      <c r="G125" s="22" t="str">
        <f>IF($B125&lt;&gt;"",(VLOOKUP($B125,マスター!$K$2:$M$12,3,FALSE)),"")</f>
        <v/>
      </c>
      <c r="H125" s="23">
        <f t="shared" si="2"/>
        <v>0</v>
      </c>
      <c r="I125" s="42"/>
      <c r="J125" s="23">
        <f t="shared" si="3"/>
        <v>0</v>
      </c>
    </row>
    <row r="126" spans="1:10" ht="19.95" customHeight="1" x14ac:dyDescent="0.85">
      <c r="A126" s="28"/>
      <c r="B126" s="28"/>
      <c r="C126" s="29"/>
      <c r="D126" s="28"/>
      <c r="E126" s="22" t="str">
        <f>IF($B126&lt;&gt;"",(VLOOKUP($B126,マスター!$K$2:$L$12,2,FALSE)),"")</f>
        <v/>
      </c>
      <c r="F126" s="49"/>
      <c r="G126" s="22" t="str">
        <f>IF($B126&lt;&gt;"",(VLOOKUP($B126,マスター!$K$2:$M$12,3,FALSE)),"")</f>
        <v/>
      </c>
      <c r="H126" s="23">
        <f t="shared" si="2"/>
        <v>0</v>
      </c>
      <c r="I126" s="42"/>
      <c r="J126" s="23">
        <f t="shared" si="3"/>
        <v>0</v>
      </c>
    </row>
    <row r="127" spans="1:10" ht="19.95" customHeight="1" x14ac:dyDescent="0.85">
      <c r="A127" s="28"/>
      <c r="B127" s="28"/>
      <c r="C127" s="29"/>
      <c r="D127" s="28"/>
      <c r="E127" s="22" t="str">
        <f>IF($B127&lt;&gt;"",(VLOOKUP($B127,マスター!$K$2:$L$12,2,FALSE)),"")</f>
        <v/>
      </c>
      <c r="F127" s="49"/>
      <c r="G127" s="22" t="str">
        <f>IF($B127&lt;&gt;"",(VLOOKUP($B127,マスター!$K$2:$M$12,3,FALSE)),"")</f>
        <v/>
      </c>
      <c r="H127" s="23">
        <f t="shared" si="2"/>
        <v>0</v>
      </c>
      <c r="I127" s="42"/>
      <c r="J127" s="23">
        <f t="shared" si="3"/>
        <v>0</v>
      </c>
    </row>
    <row r="128" spans="1:10" ht="19.95" customHeight="1" x14ac:dyDescent="0.85">
      <c r="A128" s="28"/>
      <c r="B128" s="28"/>
      <c r="C128" s="29"/>
      <c r="D128" s="28"/>
      <c r="E128" s="22" t="str">
        <f>IF($B128&lt;&gt;"",(VLOOKUP($B128,マスター!$K$2:$L$12,2,FALSE)),"")</f>
        <v/>
      </c>
      <c r="F128" s="49"/>
      <c r="G128" s="22" t="str">
        <f>IF($B128&lt;&gt;"",(VLOOKUP($B128,マスター!$K$2:$M$12,3,FALSE)),"")</f>
        <v/>
      </c>
      <c r="H128" s="23">
        <f t="shared" si="2"/>
        <v>0</v>
      </c>
      <c r="I128" s="42"/>
      <c r="J128" s="23">
        <f t="shared" si="3"/>
        <v>0</v>
      </c>
    </row>
    <row r="129" spans="1:10" ht="19.95" customHeight="1" x14ac:dyDescent="0.85">
      <c r="A129" s="28"/>
      <c r="B129" s="28"/>
      <c r="C129" s="29"/>
      <c r="D129" s="28"/>
      <c r="E129" s="22" t="str">
        <f>IF($B129&lt;&gt;"",(VLOOKUP($B129,マスター!$K$2:$L$12,2,FALSE)),"")</f>
        <v/>
      </c>
      <c r="F129" s="49"/>
      <c r="G129" s="22" t="str">
        <f>IF($B129&lt;&gt;"",(VLOOKUP($B129,マスター!$K$2:$M$12,3,FALSE)),"")</f>
        <v/>
      </c>
      <c r="H129" s="23">
        <f t="shared" si="2"/>
        <v>0</v>
      </c>
      <c r="I129" s="42"/>
      <c r="J129" s="23">
        <f t="shared" si="3"/>
        <v>0</v>
      </c>
    </row>
    <row r="130" spans="1:10" ht="19.95" customHeight="1" x14ac:dyDescent="0.85">
      <c r="A130" s="28"/>
      <c r="B130" s="28"/>
      <c r="C130" s="29"/>
      <c r="D130" s="28"/>
      <c r="E130" s="22" t="str">
        <f>IF($B130&lt;&gt;"",(VLOOKUP($B130,マスター!$K$2:$L$12,2,FALSE)),"")</f>
        <v/>
      </c>
      <c r="F130" s="49"/>
      <c r="G130" s="22" t="str">
        <f>IF($B130&lt;&gt;"",(VLOOKUP($B130,マスター!$K$2:$M$12,3,FALSE)),"")</f>
        <v/>
      </c>
      <c r="H130" s="23">
        <f t="shared" si="2"/>
        <v>0</v>
      </c>
      <c r="I130" s="42"/>
      <c r="J130" s="23">
        <f t="shared" si="3"/>
        <v>0</v>
      </c>
    </row>
    <row r="131" spans="1:10" ht="19.95" customHeight="1" x14ac:dyDescent="0.85">
      <c r="A131" s="28"/>
      <c r="B131" s="28"/>
      <c r="C131" s="29"/>
      <c r="D131" s="28"/>
      <c r="E131" s="22" t="str">
        <f>IF($B131&lt;&gt;"",(VLOOKUP($B131,マスター!$K$2:$L$12,2,FALSE)),"")</f>
        <v/>
      </c>
      <c r="F131" s="49"/>
      <c r="G131" s="22" t="str">
        <f>IF($B131&lt;&gt;"",(VLOOKUP($B131,マスター!$K$2:$M$12,3,FALSE)),"")</f>
        <v/>
      </c>
      <c r="H131" s="23">
        <f t="shared" si="2"/>
        <v>0</v>
      </c>
      <c r="I131" s="42"/>
      <c r="J131" s="23">
        <f t="shared" si="3"/>
        <v>0</v>
      </c>
    </row>
    <row r="132" spans="1:10" ht="19.95" customHeight="1" x14ac:dyDescent="0.85">
      <c r="A132" s="28"/>
      <c r="B132" s="28"/>
      <c r="C132" s="29"/>
      <c r="D132" s="28"/>
      <c r="E132" s="22" t="str">
        <f>IF($B132&lt;&gt;"",(VLOOKUP($B132,マスター!$K$2:$L$12,2,FALSE)),"")</f>
        <v/>
      </c>
      <c r="F132" s="49"/>
      <c r="G132" s="22" t="str">
        <f>IF($B132&lt;&gt;"",(VLOOKUP($B132,マスター!$K$2:$M$12,3,FALSE)),"")</f>
        <v/>
      </c>
      <c r="H132" s="23">
        <f t="shared" si="2"/>
        <v>0</v>
      </c>
      <c r="I132" s="42"/>
      <c r="J132" s="23">
        <f t="shared" si="3"/>
        <v>0</v>
      </c>
    </row>
    <row r="133" spans="1:10" ht="19.95" customHeight="1" x14ac:dyDescent="0.85">
      <c r="A133" s="28"/>
      <c r="B133" s="28"/>
      <c r="C133" s="29"/>
      <c r="D133" s="28"/>
      <c r="E133" s="22" t="str">
        <f>IF($B133&lt;&gt;"",(VLOOKUP($B133,マスター!$K$2:$L$12,2,FALSE)),"")</f>
        <v/>
      </c>
      <c r="F133" s="49"/>
      <c r="G133" s="22" t="str">
        <f>IF($B133&lt;&gt;"",(VLOOKUP($B133,マスター!$K$2:$M$12,3,FALSE)),"")</f>
        <v/>
      </c>
      <c r="H133" s="23">
        <f t="shared" si="2"/>
        <v>0</v>
      </c>
      <c r="I133" s="42"/>
      <c r="J133" s="23">
        <f t="shared" si="3"/>
        <v>0</v>
      </c>
    </row>
    <row r="134" spans="1:10" ht="19.95" customHeight="1" x14ac:dyDescent="0.85">
      <c r="A134" s="28"/>
      <c r="B134" s="28"/>
      <c r="C134" s="29"/>
      <c r="D134" s="28"/>
      <c r="E134" s="22" t="str">
        <f>IF($B134&lt;&gt;"",(VLOOKUP($B134,マスター!$K$2:$L$12,2,FALSE)),"")</f>
        <v/>
      </c>
      <c r="F134" s="49"/>
      <c r="G134" s="22" t="str">
        <f>IF($B134&lt;&gt;"",(VLOOKUP($B134,マスター!$K$2:$M$12,3,FALSE)),"")</f>
        <v/>
      </c>
      <c r="H134" s="23">
        <f t="shared" si="2"/>
        <v>0</v>
      </c>
      <c r="I134" s="42"/>
      <c r="J134" s="23">
        <f t="shared" si="3"/>
        <v>0</v>
      </c>
    </row>
    <row r="135" spans="1:10" ht="19.95" customHeight="1" x14ac:dyDescent="0.85">
      <c r="A135" s="28"/>
      <c r="B135" s="28"/>
      <c r="C135" s="29"/>
      <c r="D135" s="28"/>
      <c r="E135" s="22" t="str">
        <f>IF($B135&lt;&gt;"",(VLOOKUP($B135,マスター!$K$2:$L$12,2,FALSE)),"")</f>
        <v/>
      </c>
      <c r="F135" s="49"/>
      <c r="G135" s="22" t="str">
        <f>IF($B135&lt;&gt;"",(VLOOKUP($B135,マスター!$K$2:$M$12,3,FALSE)),"")</f>
        <v/>
      </c>
      <c r="H135" s="23">
        <f t="shared" si="2"/>
        <v>0</v>
      </c>
      <c r="I135" s="42"/>
      <c r="J135" s="23">
        <f t="shared" si="3"/>
        <v>0</v>
      </c>
    </row>
    <row r="136" spans="1:10" ht="19.95" customHeight="1" x14ac:dyDescent="0.85">
      <c r="A136" s="28"/>
      <c r="B136" s="28"/>
      <c r="C136" s="29"/>
      <c r="D136" s="28"/>
      <c r="E136" s="22" t="str">
        <f>IF($B136&lt;&gt;"",(VLOOKUP($B136,マスター!$K$2:$L$12,2,FALSE)),"")</f>
        <v/>
      </c>
      <c r="F136" s="49"/>
      <c r="G136" s="22" t="str">
        <f>IF($B136&lt;&gt;"",(VLOOKUP($B136,マスター!$K$2:$M$12,3,FALSE)),"")</f>
        <v/>
      </c>
      <c r="H136" s="23">
        <f t="shared" si="2"/>
        <v>0</v>
      </c>
      <c r="I136" s="42"/>
      <c r="J136" s="23">
        <f t="shared" si="3"/>
        <v>0</v>
      </c>
    </row>
    <row r="137" spans="1:10" ht="19.95" customHeight="1" x14ac:dyDescent="0.85">
      <c r="A137" s="28"/>
      <c r="B137" s="28"/>
      <c r="C137" s="29"/>
      <c r="D137" s="28"/>
      <c r="E137" s="22" t="str">
        <f>IF($B137&lt;&gt;"",(VLOOKUP($B137,マスター!$K$2:$L$12,2,FALSE)),"")</f>
        <v/>
      </c>
      <c r="F137" s="49"/>
      <c r="G137" s="22" t="str">
        <f>IF($B137&lt;&gt;"",(VLOOKUP($B137,マスター!$K$2:$M$12,3,FALSE)),"")</f>
        <v/>
      </c>
      <c r="H137" s="23">
        <f t="shared" si="2"/>
        <v>0</v>
      </c>
      <c r="I137" s="42"/>
      <c r="J137" s="23">
        <f t="shared" si="3"/>
        <v>0</v>
      </c>
    </row>
    <row r="138" spans="1:10" ht="19.95" customHeight="1" x14ac:dyDescent="0.85">
      <c r="A138" s="28"/>
      <c r="B138" s="28"/>
      <c r="C138" s="29"/>
      <c r="D138" s="28"/>
      <c r="E138" s="22" t="str">
        <f>IF($B138&lt;&gt;"",(VLOOKUP($B138,マスター!$K$2:$L$12,2,FALSE)),"")</f>
        <v/>
      </c>
      <c r="F138" s="49"/>
      <c r="G138" s="22" t="str">
        <f>IF($B138&lt;&gt;"",(VLOOKUP($B138,マスター!$K$2:$M$12,3,FALSE)),"")</f>
        <v/>
      </c>
      <c r="H138" s="23">
        <f t="shared" ref="H138:H201" si="4">C138*D138*F138</f>
        <v>0</v>
      </c>
      <c r="I138" s="42"/>
      <c r="J138" s="23">
        <f t="shared" si="3"/>
        <v>0</v>
      </c>
    </row>
    <row r="139" spans="1:10" ht="19.95" customHeight="1" x14ac:dyDescent="0.85">
      <c r="A139" s="28"/>
      <c r="B139" s="28"/>
      <c r="C139" s="29"/>
      <c r="D139" s="28"/>
      <c r="E139" s="22" t="str">
        <f>IF($B139&lt;&gt;"",(VLOOKUP($B139,マスター!$K$2:$L$12,2,FALSE)),"")</f>
        <v/>
      </c>
      <c r="F139" s="49"/>
      <c r="G139" s="22" t="str">
        <f>IF($B139&lt;&gt;"",(VLOOKUP($B139,マスター!$K$2:$M$12,3,FALSE)),"")</f>
        <v/>
      </c>
      <c r="H139" s="23">
        <f t="shared" si="4"/>
        <v>0</v>
      </c>
      <c r="I139" s="42"/>
      <c r="J139" s="23">
        <f t="shared" ref="J139:J202" si="5">ROUNDDOWN(ROUNDDOWN(C139*I139,4)*D139*F139,0)</f>
        <v>0</v>
      </c>
    </row>
    <row r="140" spans="1:10" ht="19.95" customHeight="1" x14ac:dyDescent="0.85">
      <c r="A140" s="28"/>
      <c r="B140" s="28"/>
      <c r="C140" s="29"/>
      <c r="D140" s="28"/>
      <c r="E140" s="22" t="str">
        <f>IF($B140&lt;&gt;"",(VLOOKUP($B140,マスター!$K$2:$L$12,2,FALSE)),"")</f>
        <v/>
      </c>
      <c r="F140" s="49"/>
      <c r="G140" s="22" t="str">
        <f>IF($B140&lt;&gt;"",(VLOOKUP($B140,マスター!$K$2:$M$12,3,FALSE)),"")</f>
        <v/>
      </c>
      <c r="H140" s="23">
        <f t="shared" si="4"/>
        <v>0</v>
      </c>
      <c r="I140" s="42"/>
      <c r="J140" s="23">
        <f t="shared" si="5"/>
        <v>0</v>
      </c>
    </row>
    <row r="141" spans="1:10" ht="19.95" customHeight="1" x14ac:dyDescent="0.85">
      <c r="A141" s="28"/>
      <c r="B141" s="28"/>
      <c r="C141" s="29"/>
      <c r="D141" s="28"/>
      <c r="E141" s="22" t="str">
        <f>IF($B141&lt;&gt;"",(VLOOKUP($B141,マスター!$K$2:$L$12,2,FALSE)),"")</f>
        <v/>
      </c>
      <c r="F141" s="49"/>
      <c r="G141" s="22" t="str">
        <f>IF($B141&lt;&gt;"",(VLOOKUP($B141,マスター!$K$2:$M$12,3,FALSE)),"")</f>
        <v/>
      </c>
      <c r="H141" s="23">
        <f t="shared" si="4"/>
        <v>0</v>
      </c>
      <c r="I141" s="42"/>
      <c r="J141" s="23">
        <f t="shared" si="5"/>
        <v>0</v>
      </c>
    </row>
    <row r="142" spans="1:10" ht="19.95" customHeight="1" x14ac:dyDescent="0.85">
      <c r="A142" s="28"/>
      <c r="B142" s="28"/>
      <c r="C142" s="29"/>
      <c r="D142" s="28"/>
      <c r="E142" s="22" t="str">
        <f>IF($B142&lt;&gt;"",(VLOOKUP($B142,マスター!$K$2:$L$12,2,FALSE)),"")</f>
        <v/>
      </c>
      <c r="F142" s="49"/>
      <c r="G142" s="22" t="str">
        <f>IF($B142&lt;&gt;"",(VLOOKUP($B142,マスター!$K$2:$M$12,3,FALSE)),"")</f>
        <v/>
      </c>
      <c r="H142" s="23">
        <f t="shared" si="4"/>
        <v>0</v>
      </c>
      <c r="I142" s="42"/>
      <c r="J142" s="23">
        <f t="shared" si="5"/>
        <v>0</v>
      </c>
    </row>
    <row r="143" spans="1:10" ht="19.95" customHeight="1" x14ac:dyDescent="0.85">
      <c r="A143" s="28"/>
      <c r="B143" s="28"/>
      <c r="C143" s="29"/>
      <c r="D143" s="28"/>
      <c r="E143" s="22" t="str">
        <f>IF($B143&lt;&gt;"",(VLOOKUP($B143,マスター!$K$2:$L$12,2,FALSE)),"")</f>
        <v/>
      </c>
      <c r="F143" s="49"/>
      <c r="G143" s="22" t="str">
        <f>IF($B143&lt;&gt;"",(VLOOKUP($B143,マスター!$K$2:$M$12,3,FALSE)),"")</f>
        <v/>
      </c>
      <c r="H143" s="23">
        <f t="shared" si="4"/>
        <v>0</v>
      </c>
      <c r="I143" s="42"/>
      <c r="J143" s="23">
        <f t="shared" si="5"/>
        <v>0</v>
      </c>
    </row>
    <row r="144" spans="1:10" ht="19.95" customHeight="1" x14ac:dyDescent="0.85">
      <c r="A144" s="28"/>
      <c r="B144" s="28"/>
      <c r="C144" s="29"/>
      <c r="D144" s="28"/>
      <c r="E144" s="22" t="str">
        <f>IF($B144&lt;&gt;"",(VLOOKUP($B144,マスター!$K$2:$L$12,2,FALSE)),"")</f>
        <v/>
      </c>
      <c r="F144" s="49"/>
      <c r="G144" s="22" t="str">
        <f>IF($B144&lt;&gt;"",(VLOOKUP($B144,マスター!$K$2:$M$12,3,FALSE)),"")</f>
        <v/>
      </c>
      <c r="H144" s="23">
        <f t="shared" si="4"/>
        <v>0</v>
      </c>
      <c r="I144" s="42"/>
      <c r="J144" s="23">
        <f t="shared" si="5"/>
        <v>0</v>
      </c>
    </row>
    <row r="145" spans="1:10" ht="19.95" customHeight="1" x14ac:dyDescent="0.85">
      <c r="A145" s="28"/>
      <c r="B145" s="28"/>
      <c r="C145" s="29"/>
      <c r="D145" s="28"/>
      <c r="E145" s="22" t="str">
        <f>IF($B145&lt;&gt;"",(VLOOKUP($B145,マスター!$K$2:$L$12,2,FALSE)),"")</f>
        <v/>
      </c>
      <c r="F145" s="49"/>
      <c r="G145" s="22" t="str">
        <f>IF($B145&lt;&gt;"",(VLOOKUP($B145,マスター!$K$2:$M$12,3,FALSE)),"")</f>
        <v/>
      </c>
      <c r="H145" s="23">
        <f t="shared" si="4"/>
        <v>0</v>
      </c>
      <c r="I145" s="42"/>
      <c r="J145" s="23">
        <f t="shared" si="5"/>
        <v>0</v>
      </c>
    </row>
    <row r="146" spans="1:10" ht="19.95" customHeight="1" x14ac:dyDescent="0.85">
      <c r="A146" s="28"/>
      <c r="B146" s="28"/>
      <c r="C146" s="29"/>
      <c r="D146" s="28"/>
      <c r="E146" s="22" t="str">
        <f>IF($B146&lt;&gt;"",(VLOOKUP($B146,マスター!$K$2:$L$12,2,FALSE)),"")</f>
        <v/>
      </c>
      <c r="F146" s="49"/>
      <c r="G146" s="22" t="str">
        <f>IF($B146&lt;&gt;"",(VLOOKUP($B146,マスター!$K$2:$M$12,3,FALSE)),"")</f>
        <v/>
      </c>
      <c r="H146" s="23">
        <f t="shared" si="4"/>
        <v>0</v>
      </c>
      <c r="I146" s="42"/>
      <c r="J146" s="23">
        <f t="shared" si="5"/>
        <v>0</v>
      </c>
    </row>
    <row r="147" spans="1:10" ht="19.95" customHeight="1" x14ac:dyDescent="0.85">
      <c r="A147" s="28"/>
      <c r="B147" s="28"/>
      <c r="C147" s="29"/>
      <c r="D147" s="28"/>
      <c r="E147" s="22" t="str">
        <f>IF($B147&lt;&gt;"",(VLOOKUP($B147,マスター!$K$2:$L$12,2,FALSE)),"")</f>
        <v/>
      </c>
      <c r="F147" s="49"/>
      <c r="G147" s="22" t="str">
        <f>IF($B147&lt;&gt;"",(VLOOKUP($B147,マスター!$K$2:$M$12,3,FALSE)),"")</f>
        <v/>
      </c>
      <c r="H147" s="23">
        <f t="shared" si="4"/>
        <v>0</v>
      </c>
      <c r="I147" s="42"/>
      <c r="J147" s="23">
        <f t="shared" si="5"/>
        <v>0</v>
      </c>
    </row>
    <row r="148" spans="1:10" ht="19.95" customHeight="1" x14ac:dyDescent="0.85">
      <c r="A148" s="28"/>
      <c r="B148" s="28"/>
      <c r="C148" s="29"/>
      <c r="D148" s="28"/>
      <c r="E148" s="22" t="str">
        <f>IF($B148&lt;&gt;"",(VLOOKUP($B148,マスター!$K$2:$L$12,2,FALSE)),"")</f>
        <v/>
      </c>
      <c r="F148" s="49"/>
      <c r="G148" s="22" t="str">
        <f>IF($B148&lt;&gt;"",(VLOOKUP($B148,マスター!$K$2:$M$12,3,FALSE)),"")</f>
        <v/>
      </c>
      <c r="H148" s="23">
        <f t="shared" si="4"/>
        <v>0</v>
      </c>
      <c r="I148" s="42"/>
      <c r="J148" s="23">
        <f t="shared" si="5"/>
        <v>0</v>
      </c>
    </row>
    <row r="149" spans="1:10" ht="19.95" customHeight="1" x14ac:dyDescent="0.85">
      <c r="A149" s="28"/>
      <c r="B149" s="28"/>
      <c r="C149" s="29"/>
      <c r="D149" s="28"/>
      <c r="E149" s="22" t="str">
        <f>IF($B149&lt;&gt;"",(VLOOKUP($B149,マスター!$K$2:$L$12,2,FALSE)),"")</f>
        <v/>
      </c>
      <c r="F149" s="49"/>
      <c r="G149" s="22" t="str">
        <f>IF($B149&lt;&gt;"",(VLOOKUP($B149,マスター!$K$2:$M$12,3,FALSE)),"")</f>
        <v/>
      </c>
      <c r="H149" s="23">
        <f t="shared" si="4"/>
        <v>0</v>
      </c>
      <c r="I149" s="42"/>
      <c r="J149" s="23">
        <f t="shared" si="5"/>
        <v>0</v>
      </c>
    </row>
    <row r="150" spans="1:10" ht="19.95" customHeight="1" x14ac:dyDescent="0.85">
      <c r="A150" s="28"/>
      <c r="B150" s="28"/>
      <c r="C150" s="29"/>
      <c r="D150" s="28"/>
      <c r="E150" s="22" t="str">
        <f>IF($B150&lt;&gt;"",(VLOOKUP($B150,マスター!$K$2:$L$12,2,FALSE)),"")</f>
        <v/>
      </c>
      <c r="F150" s="49"/>
      <c r="G150" s="22" t="str">
        <f>IF($B150&lt;&gt;"",(VLOOKUP($B150,マスター!$K$2:$M$12,3,FALSE)),"")</f>
        <v/>
      </c>
      <c r="H150" s="23">
        <f t="shared" si="4"/>
        <v>0</v>
      </c>
      <c r="I150" s="42"/>
      <c r="J150" s="23">
        <f t="shared" si="5"/>
        <v>0</v>
      </c>
    </row>
    <row r="151" spans="1:10" ht="19.95" customHeight="1" x14ac:dyDescent="0.85">
      <c r="A151" s="28"/>
      <c r="B151" s="28"/>
      <c r="C151" s="29"/>
      <c r="D151" s="28"/>
      <c r="E151" s="22" t="str">
        <f>IF($B151&lt;&gt;"",(VLOOKUP($B151,マスター!$K$2:$L$12,2,FALSE)),"")</f>
        <v/>
      </c>
      <c r="F151" s="49"/>
      <c r="G151" s="22" t="str">
        <f>IF($B151&lt;&gt;"",(VLOOKUP($B151,マスター!$K$2:$M$12,3,FALSE)),"")</f>
        <v/>
      </c>
      <c r="H151" s="23">
        <f t="shared" si="4"/>
        <v>0</v>
      </c>
      <c r="I151" s="42"/>
      <c r="J151" s="23">
        <f t="shared" si="5"/>
        <v>0</v>
      </c>
    </row>
    <row r="152" spans="1:10" ht="19.95" customHeight="1" x14ac:dyDescent="0.85">
      <c r="A152" s="28"/>
      <c r="B152" s="28"/>
      <c r="C152" s="29"/>
      <c r="D152" s="28"/>
      <c r="E152" s="22" t="str">
        <f>IF($B152&lt;&gt;"",(VLOOKUP($B152,マスター!$K$2:$L$12,2,FALSE)),"")</f>
        <v/>
      </c>
      <c r="F152" s="49"/>
      <c r="G152" s="22" t="str">
        <f>IF($B152&lt;&gt;"",(VLOOKUP($B152,マスター!$K$2:$M$12,3,FALSE)),"")</f>
        <v/>
      </c>
      <c r="H152" s="23">
        <f t="shared" si="4"/>
        <v>0</v>
      </c>
      <c r="I152" s="42"/>
      <c r="J152" s="23">
        <f t="shared" si="5"/>
        <v>0</v>
      </c>
    </row>
    <row r="153" spans="1:10" ht="19.95" customHeight="1" x14ac:dyDescent="0.85">
      <c r="A153" s="28"/>
      <c r="B153" s="28"/>
      <c r="C153" s="29"/>
      <c r="D153" s="28"/>
      <c r="E153" s="22" t="str">
        <f>IF($B153&lt;&gt;"",(VLOOKUP($B153,マスター!$K$2:$L$12,2,FALSE)),"")</f>
        <v/>
      </c>
      <c r="F153" s="49"/>
      <c r="G153" s="22" t="str">
        <f>IF($B153&lt;&gt;"",(VLOOKUP($B153,マスター!$K$2:$M$12,3,FALSE)),"")</f>
        <v/>
      </c>
      <c r="H153" s="23">
        <f t="shared" si="4"/>
        <v>0</v>
      </c>
      <c r="I153" s="42"/>
      <c r="J153" s="23">
        <f t="shared" si="5"/>
        <v>0</v>
      </c>
    </row>
    <row r="154" spans="1:10" ht="19.95" customHeight="1" x14ac:dyDescent="0.85">
      <c r="A154" s="28"/>
      <c r="B154" s="28"/>
      <c r="C154" s="29"/>
      <c r="D154" s="28"/>
      <c r="E154" s="22" t="str">
        <f>IF($B154&lt;&gt;"",(VLOOKUP($B154,マスター!$K$2:$L$12,2,FALSE)),"")</f>
        <v/>
      </c>
      <c r="F154" s="49"/>
      <c r="G154" s="22" t="str">
        <f>IF($B154&lt;&gt;"",(VLOOKUP($B154,マスター!$K$2:$M$12,3,FALSE)),"")</f>
        <v/>
      </c>
      <c r="H154" s="23">
        <f t="shared" si="4"/>
        <v>0</v>
      </c>
      <c r="I154" s="42"/>
      <c r="J154" s="23">
        <f t="shared" si="5"/>
        <v>0</v>
      </c>
    </row>
    <row r="155" spans="1:10" ht="19.95" customHeight="1" x14ac:dyDescent="0.85">
      <c r="A155" s="28"/>
      <c r="B155" s="28"/>
      <c r="C155" s="29"/>
      <c r="D155" s="28"/>
      <c r="E155" s="22" t="str">
        <f>IF($B155&lt;&gt;"",(VLOOKUP($B155,マスター!$K$2:$L$12,2,FALSE)),"")</f>
        <v/>
      </c>
      <c r="F155" s="49"/>
      <c r="G155" s="22" t="str">
        <f>IF($B155&lt;&gt;"",(VLOOKUP($B155,マスター!$K$2:$M$12,3,FALSE)),"")</f>
        <v/>
      </c>
      <c r="H155" s="23">
        <f t="shared" si="4"/>
        <v>0</v>
      </c>
      <c r="I155" s="42"/>
      <c r="J155" s="23">
        <f t="shared" si="5"/>
        <v>0</v>
      </c>
    </row>
    <row r="156" spans="1:10" ht="19.95" customHeight="1" x14ac:dyDescent="0.85">
      <c r="A156" s="28"/>
      <c r="B156" s="28"/>
      <c r="C156" s="29"/>
      <c r="D156" s="28"/>
      <c r="E156" s="22" t="str">
        <f>IF($B156&lt;&gt;"",(VLOOKUP($B156,マスター!$K$2:$L$12,2,FALSE)),"")</f>
        <v/>
      </c>
      <c r="F156" s="49"/>
      <c r="G156" s="22" t="str">
        <f>IF($B156&lt;&gt;"",(VLOOKUP($B156,マスター!$K$2:$M$12,3,FALSE)),"")</f>
        <v/>
      </c>
      <c r="H156" s="23">
        <f t="shared" si="4"/>
        <v>0</v>
      </c>
      <c r="I156" s="42"/>
      <c r="J156" s="23">
        <f t="shared" si="5"/>
        <v>0</v>
      </c>
    </row>
    <row r="157" spans="1:10" ht="19.95" customHeight="1" x14ac:dyDescent="0.85">
      <c r="A157" s="28"/>
      <c r="B157" s="28"/>
      <c r="C157" s="29"/>
      <c r="D157" s="28"/>
      <c r="E157" s="22" t="str">
        <f>IF($B157&lt;&gt;"",(VLOOKUP($B157,マスター!$K$2:$L$12,2,FALSE)),"")</f>
        <v/>
      </c>
      <c r="F157" s="49"/>
      <c r="G157" s="22" t="str">
        <f>IF($B157&lt;&gt;"",(VLOOKUP($B157,マスター!$K$2:$M$12,3,FALSE)),"")</f>
        <v/>
      </c>
      <c r="H157" s="23">
        <f t="shared" si="4"/>
        <v>0</v>
      </c>
      <c r="I157" s="42"/>
      <c r="J157" s="23">
        <f t="shared" si="5"/>
        <v>0</v>
      </c>
    </row>
    <row r="158" spans="1:10" ht="19.95" customHeight="1" x14ac:dyDescent="0.85">
      <c r="A158" s="28"/>
      <c r="B158" s="28"/>
      <c r="C158" s="29"/>
      <c r="D158" s="28"/>
      <c r="E158" s="22" t="str">
        <f>IF($B158&lt;&gt;"",(VLOOKUP($B158,マスター!$K$2:$L$12,2,FALSE)),"")</f>
        <v/>
      </c>
      <c r="F158" s="49"/>
      <c r="G158" s="22" t="str">
        <f>IF($B158&lt;&gt;"",(VLOOKUP($B158,マスター!$K$2:$M$12,3,FALSE)),"")</f>
        <v/>
      </c>
      <c r="H158" s="23">
        <f t="shared" si="4"/>
        <v>0</v>
      </c>
      <c r="I158" s="42"/>
      <c r="J158" s="23">
        <f t="shared" si="5"/>
        <v>0</v>
      </c>
    </row>
    <row r="159" spans="1:10" ht="19.95" customHeight="1" x14ac:dyDescent="0.85">
      <c r="A159" s="28"/>
      <c r="B159" s="28"/>
      <c r="C159" s="29"/>
      <c r="D159" s="28"/>
      <c r="E159" s="22" t="str">
        <f>IF($B159&lt;&gt;"",(VLOOKUP($B159,マスター!$K$2:$L$12,2,FALSE)),"")</f>
        <v/>
      </c>
      <c r="F159" s="49"/>
      <c r="G159" s="22" t="str">
        <f>IF($B159&lt;&gt;"",(VLOOKUP($B159,マスター!$K$2:$M$12,3,FALSE)),"")</f>
        <v/>
      </c>
      <c r="H159" s="23">
        <f t="shared" si="4"/>
        <v>0</v>
      </c>
      <c r="I159" s="42"/>
      <c r="J159" s="23">
        <f t="shared" si="5"/>
        <v>0</v>
      </c>
    </row>
    <row r="160" spans="1:10" ht="19.95" customHeight="1" x14ac:dyDescent="0.85">
      <c r="A160" s="28"/>
      <c r="B160" s="28"/>
      <c r="C160" s="29"/>
      <c r="D160" s="28"/>
      <c r="E160" s="22" t="str">
        <f>IF($B160&lt;&gt;"",(VLOOKUP($B160,マスター!$K$2:$L$12,2,FALSE)),"")</f>
        <v/>
      </c>
      <c r="F160" s="49"/>
      <c r="G160" s="22" t="str">
        <f>IF($B160&lt;&gt;"",(VLOOKUP($B160,マスター!$K$2:$M$12,3,FALSE)),"")</f>
        <v/>
      </c>
      <c r="H160" s="23">
        <f t="shared" si="4"/>
        <v>0</v>
      </c>
      <c r="I160" s="42"/>
      <c r="J160" s="23">
        <f t="shared" si="5"/>
        <v>0</v>
      </c>
    </row>
    <row r="161" spans="1:10" ht="19.95" customHeight="1" x14ac:dyDescent="0.85">
      <c r="A161" s="28"/>
      <c r="B161" s="28"/>
      <c r="C161" s="29"/>
      <c r="D161" s="28"/>
      <c r="E161" s="22" t="str">
        <f>IF($B161&lt;&gt;"",(VLOOKUP($B161,マスター!$K$2:$L$12,2,FALSE)),"")</f>
        <v/>
      </c>
      <c r="F161" s="49"/>
      <c r="G161" s="22" t="str">
        <f>IF($B161&lt;&gt;"",(VLOOKUP($B161,マスター!$K$2:$M$12,3,FALSE)),"")</f>
        <v/>
      </c>
      <c r="H161" s="23">
        <f t="shared" si="4"/>
        <v>0</v>
      </c>
      <c r="I161" s="42"/>
      <c r="J161" s="23">
        <f t="shared" si="5"/>
        <v>0</v>
      </c>
    </row>
    <row r="162" spans="1:10" ht="19.95" customHeight="1" x14ac:dyDescent="0.85">
      <c r="A162" s="28"/>
      <c r="B162" s="28"/>
      <c r="C162" s="29"/>
      <c r="D162" s="28"/>
      <c r="E162" s="22" t="str">
        <f>IF($B162&lt;&gt;"",(VLOOKUP($B162,マスター!$K$2:$L$12,2,FALSE)),"")</f>
        <v/>
      </c>
      <c r="F162" s="49"/>
      <c r="G162" s="22" t="str">
        <f>IF($B162&lt;&gt;"",(VLOOKUP($B162,マスター!$K$2:$M$12,3,FALSE)),"")</f>
        <v/>
      </c>
      <c r="H162" s="23">
        <f t="shared" si="4"/>
        <v>0</v>
      </c>
      <c r="I162" s="42"/>
      <c r="J162" s="23">
        <f t="shared" si="5"/>
        <v>0</v>
      </c>
    </row>
    <row r="163" spans="1:10" ht="19.95" customHeight="1" x14ac:dyDescent="0.85">
      <c r="A163" s="28"/>
      <c r="B163" s="28"/>
      <c r="C163" s="29"/>
      <c r="D163" s="28"/>
      <c r="E163" s="22" t="str">
        <f>IF($B163&lt;&gt;"",(VLOOKUP($B163,マスター!$K$2:$L$12,2,FALSE)),"")</f>
        <v/>
      </c>
      <c r="F163" s="49"/>
      <c r="G163" s="22" t="str">
        <f>IF($B163&lt;&gt;"",(VLOOKUP($B163,マスター!$K$2:$M$12,3,FALSE)),"")</f>
        <v/>
      </c>
      <c r="H163" s="23">
        <f t="shared" si="4"/>
        <v>0</v>
      </c>
      <c r="I163" s="42"/>
      <c r="J163" s="23">
        <f t="shared" si="5"/>
        <v>0</v>
      </c>
    </row>
    <row r="164" spans="1:10" ht="19.95" customHeight="1" x14ac:dyDescent="0.85">
      <c r="A164" s="28"/>
      <c r="B164" s="28"/>
      <c r="C164" s="29"/>
      <c r="D164" s="28"/>
      <c r="E164" s="22" t="str">
        <f>IF($B164&lt;&gt;"",(VLOOKUP($B164,マスター!$K$2:$L$12,2,FALSE)),"")</f>
        <v/>
      </c>
      <c r="F164" s="49"/>
      <c r="G164" s="22" t="str">
        <f>IF($B164&lt;&gt;"",(VLOOKUP($B164,マスター!$K$2:$M$12,3,FALSE)),"")</f>
        <v/>
      </c>
      <c r="H164" s="23">
        <f t="shared" si="4"/>
        <v>0</v>
      </c>
      <c r="I164" s="42"/>
      <c r="J164" s="23">
        <f t="shared" si="5"/>
        <v>0</v>
      </c>
    </row>
    <row r="165" spans="1:10" ht="19.95" customHeight="1" x14ac:dyDescent="0.85">
      <c r="A165" s="28"/>
      <c r="B165" s="28"/>
      <c r="C165" s="29"/>
      <c r="D165" s="28"/>
      <c r="E165" s="22" t="str">
        <f>IF($B165&lt;&gt;"",(VLOOKUP($B165,マスター!$K$2:$L$12,2,FALSE)),"")</f>
        <v/>
      </c>
      <c r="F165" s="49"/>
      <c r="G165" s="22" t="str">
        <f>IF($B165&lt;&gt;"",(VLOOKUP($B165,マスター!$K$2:$M$12,3,FALSE)),"")</f>
        <v/>
      </c>
      <c r="H165" s="23">
        <f t="shared" si="4"/>
        <v>0</v>
      </c>
      <c r="I165" s="42"/>
      <c r="J165" s="23">
        <f t="shared" si="5"/>
        <v>0</v>
      </c>
    </row>
    <row r="166" spans="1:10" ht="19.95" customHeight="1" x14ac:dyDescent="0.85">
      <c r="A166" s="28"/>
      <c r="B166" s="28"/>
      <c r="C166" s="29"/>
      <c r="D166" s="28"/>
      <c r="E166" s="22" t="str">
        <f>IF($B166&lt;&gt;"",(VLOOKUP($B166,マスター!$K$2:$L$12,2,FALSE)),"")</f>
        <v/>
      </c>
      <c r="F166" s="49"/>
      <c r="G166" s="22" t="str">
        <f>IF($B166&lt;&gt;"",(VLOOKUP($B166,マスター!$K$2:$M$12,3,FALSE)),"")</f>
        <v/>
      </c>
      <c r="H166" s="23">
        <f t="shared" si="4"/>
        <v>0</v>
      </c>
      <c r="I166" s="42"/>
      <c r="J166" s="23">
        <f t="shared" si="5"/>
        <v>0</v>
      </c>
    </row>
    <row r="167" spans="1:10" ht="19.95" customHeight="1" x14ac:dyDescent="0.85">
      <c r="A167" s="28"/>
      <c r="B167" s="28"/>
      <c r="C167" s="29"/>
      <c r="D167" s="28"/>
      <c r="E167" s="22" t="str">
        <f>IF($B167&lt;&gt;"",(VLOOKUP($B167,マスター!$K$2:$L$12,2,FALSE)),"")</f>
        <v/>
      </c>
      <c r="F167" s="49"/>
      <c r="G167" s="22" t="str">
        <f>IF($B167&lt;&gt;"",(VLOOKUP($B167,マスター!$K$2:$M$12,3,FALSE)),"")</f>
        <v/>
      </c>
      <c r="H167" s="23">
        <f t="shared" si="4"/>
        <v>0</v>
      </c>
      <c r="I167" s="42"/>
      <c r="J167" s="23">
        <f t="shared" si="5"/>
        <v>0</v>
      </c>
    </row>
    <row r="168" spans="1:10" ht="19.95" customHeight="1" x14ac:dyDescent="0.85">
      <c r="A168" s="28"/>
      <c r="B168" s="28"/>
      <c r="C168" s="29"/>
      <c r="D168" s="28"/>
      <c r="E168" s="22" t="str">
        <f>IF($B168&lt;&gt;"",(VLOOKUP($B168,マスター!$K$2:$L$12,2,FALSE)),"")</f>
        <v/>
      </c>
      <c r="F168" s="49"/>
      <c r="G168" s="22" t="str">
        <f>IF($B168&lt;&gt;"",(VLOOKUP($B168,マスター!$K$2:$M$12,3,FALSE)),"")</f>
        <v/>
      </c>
      <c r="H168" s="23">
        <f t="shared" si="4"/>
        <v>0</v>
      </c>
      <c r="I168" s="42"/>
      <c r="J168" s="23">
        <f t="shared" si="5"/>
        <v>0</v>
      </c>
    </row>
    <row r="169" spans="1:10" ht="19.95" customHeight="1" x14ac:dyDescent="0.85">
      <c r="A169" s="28"/>
      <c r="B169" s="28"/>
      <c r="C169" s="29"/>
      <c r="D169" s="28"/>
      <c r="E169" s="22" t="str">
        <f>IF($B169&lt;&gt;"",(VLOOKUP($B169,マスター!$K$2:$L$12,2,FALSE)),"")</f>
        <v/>
      </c>
      <c r="F169" s="49"/>
      <c r="G169" s="22" t="str">
        <f>IF($B169&lt;&gt;"",(VLOOKUP($B169,マスター!$K$2:$M$12,3,FALSE)),"")</f>
        <v/>
      </c>
      <c r="H169" s="23">
        <f t="shared" si="4"/>
        <v>0</v>
      </c>
      <c r="I169" s="42"/>
      <c r="J169" s="23">
        <f t="shared" si="5"/>
        <v>0</v>
      </c>
    </row>
    <row r="170" spans="1:10" ht="19.95" customHeight="1" x14ac:dyDescent="0.85">
      <c r="A170" s="28"/>
      <c r="B170" s="28"/>
      <c r="C170" s="29"/>
      <c r="D170" s="28"/>
      <c r="E170" s="22" t="str">
        <f>IF($B170&lt;&gt;"",(VLOOKUP($B170,マスター!$K$2:$L$12,2,FALSE)),"")</f>
        <v/>
      </c>
      <c r="F170" s="49"/>
      <c r="G170" s="22" t="str">
        <f>IF($B170&lt;&gt;"",(VLOOKUP($B170,マスター!$K$2:$M$12,3,FALSE)),"")</f>
        <v/>
      </c>
      <c r="H170" s="23">
        <f t="shared" si="4"/>
        <v>0</v>
      </c>
      <c r="I170" s="42"/>
      <c r="J170" s="23">
        <f t="shared" si="5"/>
        <v>0</v>
      </c>
    </row>
    <row r="171" spans="1:10" ht="19.95" customHeight="1" x14ac:dyDescent="0.85">
      <c r="A171" s="28"/>
      <c r="B171" s="28"/>
      <c r="C171" s="29"/>
      <c r="D171" s="28"/>
      <c r="E171" s="22" t="str">
        <f>IF($B171&lt;&gt;"",(VLOOKUP($B171,マスター!$K$2:$L$12,2,FALSE)),"")</f>
        <v/>
      </c>
      <c r="F171" s="49"/>
      <c r="G171" s="22" t="str">
        <f>IF($B171&lt;&gt;"",(VLOOKUP($B171,マスター!$K$2:$M$12,3,FALSE)),"")</f>
        <v/>
      </c>
      <c r="H171" s="23">
        <f t="shared" si="4"/>
        <v>0</v>
      </c>
      <c r="I171" s="42"/>
      <c r="J171" s="23">
        <f t="shared" si="5"/>
        <v>0</v>
      </c>
    </row>
    <row r="172" spans="1:10" ht="19.95" customHeight="1" x14ac:dyDescent="0.85">
      <c r="A172" s="28"/>
      <c r="B172" s="28"/>
      <c r="C172" s="29"/>
      <c r="D172" s="28"/>
      <c r="E172" s="22" t="str">
        <f>IF($B172&lt;&gt;"",(VLOOKUP($B172,マスター!$K$2:$L$12,2,FALSE)),"")</f>
        <v/>
      </c>
      <c r="F172" s="49"/>
      <c r="G172" s="22" t="str">
        <f>IF($B172&lt;&gt;"",(VLOOKUP($B172,マスター!$K$2:$M$12,3,FALSE)),"")</f>
        <v/>
      </c>
      <c r="H172" s="23">
        <f t="shared" si="4"/>
        <v>0</v>
      </c>
      <c r="I172" s="42"/>
      <c r="J172" s="23">
        <f t="shared" si="5"/>
        <v>0</v>
      </c>
    </row>
    <row r="173" spans="1:10" ht="19.95" customHeight="1" x14ac:dyDescent="0.85">
      <c r="A173" s="28"/>
      <c r="B173" s="28"/>
      <c r="C173" s="29"/>
      <c r="D173" s="28"/>
      <c r="E173" s="22" t="str">
        <f>IF($B173&lt;&gt;"",(VLOOKUP($B173,マスター!$K$2:$L$12,2,FALSE)),"")</f>
        <v/>
      </c>
      <c r="F173" s="49"/>
      <c r="G173" s="22" t="str">
        <f>IF($B173&lt;&gt;"",(VLOOKUP($B173,マスター!$K$2:$M$12,3,FALSE)),"")</f>
        <v/>
      </c>
      <c r="H173" s="23">
        <f t="shared" si="4"/>
        <v>0</v>
      </c>
      <c r="I173" s="42"/>
      <c r="J173" s="23">
        <f t="shared" si="5"/>
        <v>0</v>
      </c>
    </row>
    <row r="174" spans="1:10" ht="19.95" customHeight="1" x14ac:dyDescent="0.85">
      <c r="A174" s="28"/>
      <c r="B174" s="28"/>
      <c r="C174" s="29"/>
      <c r="D174" s="28"/>
      <c r="E174" s="22" t="str">
        <f>IF($B174&lt;&gt;"",(VLOOKUP($B174,マスター!$K$2:$L$12,2,FALSE)),"")</f>
        <v/>
      </c>
      <c r="F174" s="49"/>
      <c r="G174" s="22" t="str">
        <f>IF($B174&lt;&gt;"",(VLOOKUP($B174,マスター!$K$2:$M$12,3,FALSE)),"")</f>
        <v/>
      </c>
      <c r="H174" s="23">
        <f t="shared" si="4"/>
        <v>0</v>
      </c>
      <c r="I174" s="42"/>
      <c r="J174" s="23">
        <f t="shared" si="5"/>
        <v>0</v>
      </c>
    </row>
    <row r="175" spans="1:10" ht="19.95" customHeight="1" x14ac:dyDescent="0.85">
      <c r="A175" s="28"/>
      <c r="B175" s="28"/>
      <c r="C175" s="29"/>
      <c r="D175" s="28"/>
      <c r="E175" s="22" t="str">
        <f>IF($B175&lt;&gt;"",(VLOOKUP($B175,マスター!$K$2:$L$12,2,FALSE)),"")</f>
        <v/>
      </c>
      <c r="F175" s="49"/>
      <c r="G175" s="22" t="str">
        <f>IF($B175&lt;&gt;"",(VLOOKUP($B175,マスター!$K$2:$M$12,3,FALSE)),"")</f>
        <v/>
      </c>
      <c r="H175" s="23">
        <f t="shared" si="4"/>
        <v>0</v>
      </c>
      <c r="I175" s="42"/>
      <c r="J175" s="23">
        <f t="shared" si="5"/>
        <v>0</v>
      </c>
    </row>
    <row r="176" spans="1:10" ht="19.95" customHeight="1" x14ac:dyDescent="0.85">
      <c r="A176" s="28"/>
      <c r="B176" s="28"/>
      <c r="C176" s="29"/>
      <c r="D176" s="28"/>
      <c r="E176" s="22" t="str">
        <f>IF($B176&lt;&gt;"",(VLOOKUP($B176,マスター!$K$2:$L$12,2,FALSE)),"")</f>
        <v/>
      </c>
      <c r="F176" s="49"/>
      <c r="G176" s="22" t="str">
        <f>IF($B176&lt;&gt;"",(VLOOKUP($B176,マスター!$K$2:$M$12,3,FALSE)),"")</f>
        <v/>
      </c>
      <c r="H176" s="23">
        <f t="shared" si="4"/>
        <v>0</v>
      </c>
      <c r="I176" s="42"/>
      <c r="J176" s="23">
        <f t="shared" si="5"/>
        <v>0</v>
      </c>
    </row>
    <row r="177" spans="1:10" ht="19.95" customHeight="1" x14ac:dyDescent="0.85">
      <c r="A177" s="28"/>
      <c r="B177" s="28"/>
      <c r="C177" s="29"/>
      <c r="D177" s="28"/>
      <c r="E177" s="22" t="str">
        <f>IF($B177&lt;&gt;"",(VLOOKUP($B177,マスター!$K$2:$L$12,2,FALSE)),"")</f>
        <v/>
      </c>
      <c r="F177" s="49"/>
      <c r="G177" s="22" t="str">
        <f>IF($B177&lt;&gt;"",(VLOOKUP($B177,マスター!$K$2:$M$12,3,FALSE)),"")</f>
        <v/>
      </c>
      <c r="H177" s="23">
        <f t="shared" si="4"/>
        <v>0</v>
      </c>
      <c r="I177" s="42"/>
      <c r="J177" s="23">
        <f t="shared" si="5"/>
        <v>0</v>
      </c>
    </row>
    <row r="178" spans="1:10" ht="19.95" customHeight="1" x14ac:dyDescent="0.85">
      <c r="A178" s="28"/>
      <c r="B178" s="28"/>
      <c r="C178" s="29"/>
      <c r="D178" s="28"/>
      <c r="E178" s="22" t="str">
        <f>IF($B178&lt;&gt;"",(VLOOKUP($B178,マスター!$K$2:$L$12,2,FALSE)),"")</f>
        <v/>
      </c>
      <c r="F178" s="49"/>
      <c r="G178" s="22" t="str">
        <f>IF($B178&lt;&gt;"",(VLOOKUP($B178,マスター!$K$2:$M$12,3,FALSE)),"")</f>
        <v/>
      </c>
      <c r="H178" s="23">
        <f t="shared" si="4"/>
        <v>0</v>
      </c>
      <c r="I178" s="42"/>
      <c r="J178" s="23">
        <f t="shared" si="5"/>
        <v>0</v>
      </c>
    </row>
    <row r="179" spans="1:10" ht="19.95" customHeight="1" x14ac:dyDescent="0.85">
      <c r="A179" s="28"/>
      <c r="B179" s="28"/>
      <c r="C179" s="29"/>
      <c r="D179" s="28"/>
      <c r="E179" s="22" t="str">
        <f>IF($B179&lt;&gt;"",(VLOOKUP($B179,マスター!$K$2:$L$12,2,FALSE)),"")</f>
        <v/>
      </c>
      <c r="F179" s="49"/>
      <c r="G179" s="22" t="str">
        <f>IF($B179&lt;&gt;"",(VLOOKUP($B179,マスター!$K$2:$M$12,3,FALSE)),"")</f>
        <v/>
      </c>
      <c r="H179" s="23">
        <f t="shared" si="4"/>
        <v>0</v>
      </c>
      <c r="I179" s="42"/>
      <c r="J179" s="23">
        <f t="shared" si="5"/>
        <v>0</v>
      </c>
    </row>
    <row r="180" spans="1:10" ht="19.95" customHeight="1" x14ac:dyDescent="0.85">
      <c r="A180" s="28"/>
      <c r="B180" s="28"/>
      <c r="C180" s="29"/>
      <c r="D180" s="28"/>
      <c r="E180" s="22" t="str">
        <f>IF($B180&lt;&gt;"",(VLOOKUP($B180,マスター!$K$2:$L$12,2,FALSE)),"")</f>
        <v/>
      </c>
      <c r="F180" s="49"/>
      <c r="G180" s="22" t="str">
        <f>IF($B180&lt;&gt;"",(VLOOKUP($B180,マスター!$K$2:$M$12,3,FALSE)),"")</f>
        <v/>
      </c>
      <c r="H180" s="23">
        <f t="shared" si="4"/>
        <v>0</v>
      </c>
      <c r="I180" s="42"/>
      <c r="J180" s="23">
        <f t="shared" si="5"/>
        <v>0</v>
      </c>
    </row>
    <row r="181" spans="1:10" ht="19.95" customHeight="1" x14ac:dyDescent="0.85">
      <c r="A181" s="28"/>
      <c r="B181" s="28"/>
      <c r="C181" s="29"/>
      <c r="D181" s="28"/>
      <c r="E181" s="22" t="str">
        <f>IF($B181&lt;&gt;"",(VLOOKUP($B181,マスター!$K$2:$L$12,2,FALSE)),"")</f>
        <v/>
      </c>
      <c r="F181" s="49"/>
      <c r="G181" s="22" t="str">
        <f>IF($B181&lt;&gt;"",(VLOOKUP($B181,マスター!$K$2:$M$12,3,FALSE)),"")</f>
        <v/>
      </c>
      <c r="H181" s="23">
        <f t="shared" si="4"/>
        <v>0</v>
      </c>
      <c r="I181" s="42"/>
      <c r="J181" s="23">
        <f t="shared" si="5"/>
        <v>0</v>
      </c>
    </row>
    <row r="182" spans="1:10" ht="19.95" customHeight="1" x14ac:dyDescent="0.85">
      <c r="A182" s="28"/>
      <c r="B182" s="28"/>
      <c r="C182" s="29"/>
      <c r="D182" s="28"/>
      <c r="E182" s="22" t="str">
        <f>IF($B182&lt;&gt;"",(VLOOKUP($B182,マスター!$K$2:$L$12,2,FALSE)),"")</f>
        <v/>
      </c>
      <c r="F182" s="49"/>
      <c r="G182" s="22" t="str">
        <f>IF($B182&lt;&gt;"",(VLOOKUP($B182,マスター!$K$2:$M$12,3,FALSE)),"")</f>
        <v/>
      </c>
      <c r="H182" s="23">
        <f t="shared" si="4"/>
        <v>0</v>
      </c>
      <c r="I182" s="42"/>
      <c r="J182" s="23">
        <f t="shared" si="5"/>
        <v>0</v>
      </c>
    </row>
    <row r="183" spans="1:10" ht="19.95" customHeight="1" x14ac:dyDescent="0.85">
      <c r="A183" s="28"/>
      <c r="B183" s="28"/>
      <c r="C183" s="29"/>
      <c r="D183" s="28"/>
      <c r="E183" s="22" t="str">
        <f>IF($B183&lt;&gt;"",(VLOOKUP($B183,マスター!$K$2:$L$12,2,FALSE)),"")</f>
        <v/>
      </c>
      <c r="F183" s="49"/>
      <c r="G183" s="22" t="str">
        <f>IF($B183&lt;&gt;"",(VLOOKUP($B183,マスター!$K$2:$M$12,3,FALSE)),"")</f>
        <v/>
      </c>
      <c r="H183" s="23">
        <f t="shared" si="4"/>
        <v>0</v>
      </c>
      <c r="I183" s="42"/>
      <c r="J183" s="23">
        <f t="shared" si="5"/>
        <v>0</v>
      </c>
    </row>
    <row r="184" spans="1:10" ht="19.95" customHeight="1" x14ac:dyDescent="0.85">
      <c r="A184" s="28"/>
      <c r="B184" s="28"/>
      <c r="C184" s="29"/>
      <c r="D184" s="28"/>
      <c r="E184" s="22" t="str">
        <f>IF($B184&lt;&gt;"",(VLOOKUP($B184,マスター!$K$2:$L$12,2,FALSE)),"")</f>
        <v/>
      </c>
      <c r="F184" s="49"/>
      <c r="G184" s="22" t="str">
        <f>IF($B184&lt;&gt;"",(VLOOKUP($B184,マスター!$K$2:$M$12,3,FALSE)),"")</f>
        <v/>
      </c>
      <c r="H184" s="23">
        <f t="shared" si="4"/>
        <v>0</v>
      </c>
      <c r="I184" s="42"/>
      <c r="J184" s="23">
        <f t="shared" si="5"/>
        <v>0</v>
      </c>
    </row>
    <row r="185" spans="1:10" ht="19.95" customHeight="1" x14ac:dyDescent="0.85">
      <c r="A185" s="28"/>
      <c r="B185" s="28"/>
      <c r="C185" s="29"/>
      <c r="D185" s="28"/>
      <c r="E185" s="22" t="str">
        <f>IF($B185&lt;&gt;"",(VLOOKUP($B185,マスター!$K$2:$L$12,2,FALSE)),"")</f>
        <v/>
      </c>
      <c r="F185" s="49"/>
      <c r="G185" s="22" t="str">
        <f>IF($B185&lt;&gt;"",(VLOOKUP($B185,マスター!$K$2:$M$12,3,FALSE)),"")</f>
        <v/>
      </c>
      <c r="H185" s="23">
        <f t="shared" si="4"/>
        <v>0</v>
      </c>
      <c r="I185" s="42"/>
      <c r="J185" s="23">
        <f t="shared" si="5"/>
        <v>0</v>
      </c>
    </row>
    <row r="186" spans="1:10" ht="19.95" customHeight="1" x14ac:dyDescent="0.85">
      <c r="A186" s="28"/>
      <c r="B186" s="28"/>
      <c r="C186" s="29"/>
      <c r="D186" s="28"/>
      <c r="E186" s="22" t="str">
        <f>IF($B186&lt;&gt;"",(VLOOKUP($B186,マスター!$K$2:$L$12,2,FALSE)),"")</f>
        <v/>
      </c>
      <c r="F186" s="49"/>
      <c r="G186" s="22" t="str">
        <f>IF($B186&lt;&gt;"",(VLOOKUP($B186,マスター!$K$2:$M$12,3,FALSE)),"")</f>
        <v/>
      </c>
      <c r="H186" s="23">
        <f t="shared" si="4"/>
        <v>0</v>
      </c>
      <c r="I186" s="42"/>
      <c r="J186" s="23">
        <f t="shared" si="5"/>
        <v>0</v>
      </c>
    </row>
    <row r="187" spans="1:10" ht="19.95" customHeight="1" x14ac:dyDescent="0.85">
      <c r="A187" s="28"/>
      <c r="B187" s="28"/>
      <c r="C187" s="29"/>
      <c r="D187" s="28"/>
      <c r="E187" s="22" t="str">
        <f>IF($B187&lt;&gt;"",(VLOOKUP($B187,マスター!$K$2:$L$12,2,FALSE)),"")</f>
        <v/>
      </c>
      <c r="F187" s="49"/>
      <c r="G187" s="22" t="str">
        <f>IF($B187&lt;&gt;"",(VLOOKUP($B187,マスター!$K$2:$M$12,3,FALSE)),"")</f>
        <v/>
      </c>
      <c r="H187" s="23">
        <f t="shared" si="4"/>
        <v>0</v>
      </c>
      <c r="I187" s="42"/>
      <c r="J187" s="23">
        <f t="shared" si="5"/>
        <v>0</v>
      </c>
    </row>
    <row r="188" spans="1:10" ht="19.95" customHeight="1" x14ac:dyDescent="0.85">
      <c r="A188" s="28"/>
      <c r="B188" s="28"/>
      <c r="C188" s="29"/>
      <c r="D188" s="28"/>
      <c r="E188" s="22" t="str">
        <f>IF($B188&lt;&gt;"",(VLOOKUP($B188,マスター!$K$2:$L$12,2,FALSE)),"")</f>
        <v/>
      </c>
      <c r="F188" s="49"/>
      <c r="G188" s="22" t="str">
        <f>IF($B188&lt;&gt;"",(VLOOKUP($B188,マスター!$K$2:$M$12,3,FALSE)),"")</f>
        <v/>
      </c>
      <c r="H188" s="23">
        <f t="shared" si="4"/>
        <v>0</v>
      </c>
      <c r="I188" s="42"/>
      <c r="J188" s="23">
        <f t="shared" si="5"/>
        <v>0</v>
      </c>
    </row>
    <row r="189" spans="1:10" ht="19.95" customHeight="1" x14ac:dyDescent="0.85">
      <c r="A189" s="28"/>
      <c r="B189" s="28"/>
      <c r="C189" s="29"/>
      <c r="D189" s="28"/>
      <c r="E189" s="22" t="str">
        <f>IF($B189&lt;&gt;"",(VLOOKUP($B189,マスター!$K$2:$L$12,2,FALSE)),"")</f>
        <v/>
      </c>
      <c r="F189" s="49"/>
      <c r="G189" s="22" t="str">
        <f>IF($B189&lt;&gt;"",(VLOOKUP($B189,マスター!$K$2:$M$12,3,FALSE)),"")</f>
        <v/>
      </c>
      <c r="H189" s="23">
        <f t="shared" si="4"/>
        <v>0</v>
      </c>
      <c r="I189" s="42"/>
      <c r="J189" s="23">
        <f t="shared" si="5"/>
        <v>0</v>
      </c>
    </row>
    <row r="190" spans="1:10" ht="19.95" customHeight="1" x14ac:dyDescent="0.85">
      <c r="A190" s="28"/>
      <c r="B190" s="28"/>
      <c r="C190" s="29"/>
      <c r="D190" s="28"/>
      <c r="E190" s="22" t="str">
        <f>IF($B190&lt;&gt;"",(VLOOKUP($B190,マスター!$K$2:$L$12,2,FALSE)),"")</f>
        <v/>
      </c>
      <c r="F190" s="49"/>
      <c r="G190" s="22" t="str">
        <f>IF($B190&lt;&gt;"",(VLOOKUP($B190,マスター!$K$2:$M$12,3,FALSE)),"")</f>
        <v/>
      </c>
      <c r="H190" s="23">
        <f t="shared" si="4"/>
        <v>0</v>
      </c>
      <c r="I190" s="42"/>
      <c r="J190" s="23">
        <f t="shared" si="5"/>
        <v>0</v>
      </c>
    </row>
    <row r="191" spans="1:10" ht="19.95" customHeight="1" x14ac:dyDescent="0.85">
      <c r="A191" s="28"/>
      <c r="B191" s="28"/>
      <c r="C191" s="29"/>
      <c r="D191" s="28"/>
      <c r="E191" s="22" t="str">
        <f>IF($B191&lt;&gt;"",(VLOOKUP($B191,マスター!$K$2:$L$12,2,FALSE)),"")</f>
        <v/>
      </c>
      <c r="F191" s="49"/>
      <c r="G191" s="22" t="str">
        <f>IF($B191&lt;&gt;"",(VLOOKUP($B191,マスター!$K$2:$M$12,3,FALSE)),"")</f>
        <v/>
      </c>
      <c r="H191" s="23">
        <f t="shared" si="4"/>
        <v>0</v>
      </c>
      <c r="I191" s="42"/>
      <c r="J191" s="23">
        <f t="shared" si="5"/>
        <v>0</v>
      </c>
    </row>
    <row r="192" spans="1:10" ht="19.95" customHeight="1" x14ac:dyDescent="0.85">
      <c r="A192" s="28"/>
      <c r="B192" s="28"/>
      <c r="C192" s="29"/>
      <c r="D192" s="28"/>
      <c r="E192" s="22" t="str">
        <f>IF($B192&lt;&gt;"",(VLOOKUP($B192,マスター!$K$2:$L$12,2,FALSE)),"")</f>
        <v/>
      </c>
      <c r="F192" s="49"/>
      <c r="G192" s="22" t="str">
        <f>IF($B192&lt;&gt;"",(VLOOKUP($B192,マスター!$K$2:$M$12,3,FALSE)),"")</f>
        <v/>
      </c>
      <c r="H192" s="23">
        <f t="shared" si="4"/>
        <v>0</v>
      </c>
      <c r="I192" s="42"/>
      <c r="J192" s="23">
        <f t="shared" si="5"/>
        <v>0</v>
      </c>
    </row>
    <row r="193" spans="1:10" ht="19.95" customHeight="1" x14ac:dyDescent="0.85">
      <c r="A193" s="28"/>
      <c r="B193" s="28"/>
      <c r="C193" s="29"/>
      <c r="D193" s="28"/>
      <c r="E193" s="22" t="str">
        <f>IF($B193&lt;&gt;"",(VLOOKUP($B193,マスター!$K$2:$L$12,2,FALSE)),"")</f>
        <v/>
      </c>
      <c r="F193" s="49"/>
      <c r="G193" s="22" t="str">
        <f>IF($B193&lt;&gt;"",(VLOOKUP($B193,マスター!$K$2:$M$12,3,FALSE)),"")</f>
        <v/>
      </c>
      <c r="H193" s="23">
        <f t="shared" si="4"/>
        <v>0</v>
      </c>
      <c r="I193" s="42"/>
      <c r="J193" s="23">
        <f t="shared" si="5"/>
        <v>0</v>
      </c>
    </row>
    <row r="194" spans="1:10" ht="19.95" customHeight="1" x14ac:dyDescent="0.85">
      <c r="A194" s="28"/>
      <c r="B194" s="28"/>
      <c r="C194" s="29"/>
      <c r="D194" s="28"/>
      <c r="E194" s="22" t="str">
        <f>IF($B194&lt;&gt;"",(VLOOKUP($B194,マスター!$K$2:$L$12,2,FALSE)),"")</f>
        <v/>
      </c>
      <c r="F194" s="49"/>
      <c r="G194" s="22" t="str">
        <f>IF($B194&lt;&gt;"",(VLOOKUP($B194,マスター!$K$2:$M$12,3,FALSE)),"")</f>
        <v/>
      </c>
      <c r="H194" s="23">
        <f t="shared" si="4"/>
        <v>0</v>
      </c>
      <c r="I194" s="42"/>
      <c r="J194" s="23">
        <f t="shared" si="5"/>
        <v>0</v>
      </c>
    </row>
    <row r="195" spans="1:10" ht="19.95" customHeight="1" x14ac:dyDescent="0.85">
      <c r="A195" s="28"/>
      <c r="B195" s="28"/>
      <c r="C195" s="29"/>
      <c r="D195" s="28"/>
      <c r="E195" s="22" t="str">
        <f>IF($B195&lt;&gt;"",(VLOOKUP($B195,マスター!$K$2:$L$12,2,FALSE)),"")</f>
        <v/>
      </c>
      <c r="F195" s="49"/>
      <c r="G195" s="22" t="str">
        <f>IF($B195&lt;&gt;"",(VLOOKUP($B195,マスター!$K$2:$M$12,3,FALSE)),"")</f>
        <v/>
      </c>
      <c r="H195" s="23">
        <f t="shared" si="4"/>
        <v>0</v>
      </c>
      <c r="I195" s="42"/>
      <c r="J195" s="23">
        <f t="shared" si="5"/>
        <v>0</v>
      </c>
    </row>
    <row r="196" spans="1:10" ht="19.95" customHeight="1" x14ac:dyDescent="0.85">
      <c r="A196" s="28"/>
      <c r="B196" s="28"/>
      <c r="C196" s="29"/>
      <c r="D196" s="28"/>
      <c r="E196" s="22" t="str">
        <f>IF($B196&lt;&gt;"",(VLOOKUP($B196,マスター!$K$2:$L$12,2,FALSE)),"")</f>
        <v/>
      </c>
      <c r="F196" s="49"/>
      <c r="G196" s="22" t="str">
        <f>IF($B196&lt;&gt;"",(VLOOKUP($B196,マスター!$K$2:$M$12,3,FALSE)),"")</f>
        <v/>
      </c>
      <c r="H196" s="23">
        <f t="shared" si="4"/>
        <v>0</v>
      </c>
      <c r="I196" s="42"/>
      <c r="J196" s="23">
        <f t="shared" si="5"/>
        <v>0</v>
      </c>
    </row>
    <row r="197" spans="1:10" ht="19.95" customHeight="1" x14ac:dyDescent="0.85">
      <c r="A197" s="28"/>
      <c r="B197" s="28"/>
      <c r="C197" s="29"/>
      <c r="D197" s="28"/>
      <c r="E197" s="22" t="str">
        <f>IF($B197&lt;&gt;"",(VLOOKUP($B197,マスター!$K$2:$L$12,2,FALSE)),"")</f>
        <v/>
      </c>
      <c r="F197" s="49"/>
      <c r="G197" s="22" t="str">
        <f>IF($B197&lt;&gt;"",(VLOOKUP($B197,マスター!$K$2:$M$12,3,FALSE)),"")</f>
        <v/>
      </c>
      <c r="H197" s="23">
        <f t="shared" si="4"/>
        <v>0</v>
      </c>
      <c r="I197" s="42"/>
      <c r="J197" s="23">
        <f t="shared" si="5"/>
        <v>0</v>
      </c>
    </row>
    <row r="198" spans="1:10" ht="19.95" customHeight="1" x14ac:dyDescent="0.85">
      <c r="A198" s="28"/>
      <c r="B198" s="28"/>
      <c r="C198" s="29"/>
      <c r="D198" s="28"/>
      <c r="E198" s="22" t="str">
        <f>IF($B198&lt;&gt;"",(VLOOKUP($B198,マスター!$K$2:$L$12,2,FALSE)),"")</f>
        <v/>
      </c>
      <c r="F198" s="49"/>
      <c r="G198" s="22" t="str">
        <f>IF($B198&lt;&gt;"",(VLOOKUP($B198,マスター!$K$2:$M$12,3,FALSE)),"")</f>
        <v/>
      </c>
      <c r="H198" s="23">
        <f t="shared" si="4"/>
        <v>0</v>
      </c>
      <c r="I198" s="42"/>
      <c r="J198" s="23">
        <f t="shared" si="5"/>
        <v>0</v>
      </c>
    </row>
    <row r="199" spans="1:10" ht="19.95" customHeight="1" x14ac:dyDescent="0.85">
      <c r="A199" s="28"/>
      <c r="B199" s="28"/>
      <c r="C199" s="29"/>
      <c r="D199" s="28"/>
      <c r="E199" s="22" t="str">
        <f>IF($B199&lt;&gt;"",(VLOOKUP($B199,マスター!$K$2:$L$12,2,FALSE)),"")</f>
        <v/>
      </c>
      <c r="F199" s="49"/>
      <c r="G199" s="22" t="str">
        <f>IF($B199&lt;&gt;"",(VLOOKUP($B199,マスター!$K$2:$M$12,3,FALSE)),"")</f>
        <v/>
      </c>
      <c r="H199" s="23">
        <f t="shared" si="4"/>
        <v>0</v>
      </c>
      <c r="I199" s="42"/>
      <c r="J199" s="23">
        <f t="shared" si="5"/>
        <v>0</v>
      </c>
    </row>
    <row r="200" spans="1:10" ht="19.95" customHeight="1" x14ac:dyDescent="0.85">
      <c r="A200" s="28"/>
      <c r="B200" s="28"/>
      <c r="C200" s="29"/>
      <c r="D200" s="28"/>
      <c r="E200" s="22" t="str">
        <f>IF($B200&lt;&gt;"",(VLOOKUP($B200,マスター!$K$2:$L$12,2,FALSE)),"")</f>
        <v/>
      </c>
      <c r="F200" s="49"/>
      <c r="G200" s="22" t="str">
        <f>IF($B200&lt;&gt;"",(VLOOKUP($B200,マスター!$K$2:$M$12,3,FALSE)),"")</f>
        <v/>
      </c>
      <c r="H200" s="23">
        <f t="shared" si="4"/>
        <v>0</v>
      </c>
      <c r="I200" s="42"/>
      <c r="J200" s="23">
        <f t="shared" si="5"/>
        <v>0</v>
      </c>
    </row>
    <row r="201" spans="1:10" ht="19.95" customHeight="1" x14ac:dyDescent="0.85">
      <c r="A201" s="28"/>
      <c r="B201" s="28"/>
      <c r="C201" s="29"/>
      <c r="D201" s="28"/>
      <c r="E201" s="22" t="str">
        <f>IF($B201&lt;&gt;"",(VLOOKUP($B201,マスター!$K$2:$L$12,2,FALSE)),"")</f>
        <v/>
      </c>
      <c r="F201" s="49"/>
      <c r="G201" s="22" t="str">
        <f>IF($B201&lt;&gt;"",(VLOOKUP($B201,マスター!$K$2:$M$12,3,FALSE)),"")</f>
        <v/>
      </c>
      <c r="H201" s="23">
        <f t="shared" si="4"/>
        <v>0</v>
      </c>
      <c r="I201" s="42"/>
      <c r="J201" s="23">
        <f t="shared" si="5"/>
        <v>0</v>
      </c>
    </row>
    <row r="202" spans="1:10" ht="19.95" customHeight="1" x14ac:dyDescent="0.85">
      <c r="A202" s="28"/>
      <c r="B202" s="28"/>
      <c r="C202" s="29"/>
      <c r="D202" s="28"/>
      <c r="E202" s="22" t="str">
        <f>IF($B202&lt;&gt;"",(VLOOKUP($B202,マスター!$K$2:$L$12,2,FALSE)),"")</f>
        <v/>
      </c>
      <c r="F202" s="49"/>
      <c r="G202" s="22" t="str">
        <f>IF($B202&lt;&gt;"",(VLOOKUP($B202,マスター!$K$2:$M$12,3,FALSE)),"")</f>
        <v/>
      </c>
      <c r="H202" s="23">
        <f t="shared" ref="H202:H259" si="6">C202*D202*F202</f>
        <v>0</v>
      </c>
      <c r="I202" s="42"/>
      <c r="J202" s="23">
        <f t="shared" si="5"/>
        <v>0</v>
      </c>
    </row>
    <row r="203" spans="1:10" ht="19.95" customHeight="1" x14ac:dyDescent="0.85">
      <c r="A203" s="28"/>
      <c r="B203" s="28"/>
      <c r="C203" s="29"/>
      <c r="D203" s="28"/>
      <c r="E203" s="22" t="str">
        <f>IF($B203&lt;&gt;"",(VLOOKUP($B203,マスター!$K$2:$L$12,2,FALSE)),"")</f>
        <v/>
      </c>
      <c r="F203" s="49"/>
      <c r="G203" s="22" t="str">
        <f>IF($B203&lt;&gt;"",(VLOOKUP($B203,マスター!$K$2:$M$12,3,FALSE)),"")</f>
        <v/>
      </c>
      <c r="H203" s="23">
        <f t="shared" si="6"/>
        <v>0</v>
      </c>
      <c r="I203" s="42"/>
      <c r="J203" s="23">
        <f t="shared" ref="J203:J259" si="7">ROUNDDOWN(ROUNDDOWN(C203*I203,4)*D203*F203,0)</f>
        <v>0</v>
      </c>
    </row>
    <row r="204" spans="1:10" ht="19.95" customHeight="1" x14ac:dyDescent="0.85">
      <c r="A204" s="28"/>
      <c r="B204" s="28"/>
      <c r="C204" s="29"/>
      <c r="D204" s="28"/>
      <c r="E204" s="22" t="str">
        <f>IF($B204&lt;&gt;"",(VLOOKUP($B204,マスター!$K$2:$L$12,2,FALSE)),"")</f>
        <v/>
      </c>
      <c r="F204" s="49"/>
      <c r="G204" s="22" t="str">
        <f>IF($B204&lt;&gt;"",(VLOOKUP($B204,マスター!$K$2:$M$12,3,FALSE)),"")</f>
        <v/>
      </c>
      <c r="H204" s="23">
        <f t="shared" si="6"/>
        <v>0</v>
      </c>
      <c r="I204" s="42"/>
      <c r="J204" s="23">
        <f t="shared" si="7"/>
        <v>0</v>
      </c>
    </row>
    <row r="205" spans="1:10" ht="19.95" customHeight="1" x14ac:dyDescent="0.85">
      <c r="A205" s="28"/>
      <c r="B205" s="28"/>
      <c r="C205" s="29"/>
      <c r="D205" s="28"/>
      <c r="E205" s="22" t="str">
        <f>IF($B205&lt;&gt;"",(VLOOKUP($B205,マスター!$K$2:$L$12,2,FALSE)),"")</f>
        <v/>
      </c>
      <c r="F205" s="49"/>
      <c r="G205" s="22" t="str">
        <f>IF($B205&lt;&gt;"",(VLOOKUP($B205,マスター!$K$2:$M$12,3,FALSE)),"")</f>
        <v/>
      </c>
      <c r="H205" s="23">
        <f t="shared" si="6"/>
        <v>0</v>
      </c>
      <c r="I205" s="42"/>
      <c r="J205" s="23">
        <f t="shared" si="7"/>
        <v>0</v>
      </c>
    </row>
    <row r="206" spans="1:10" ht="19.95" customHeight="1" x14ac:dyDescent="0.85">
      <c r="A206" s="28"/>
      <c r="B206" s="28"/>
      <c r="C206" s="29"/>
      <c r="D206" s="28"/>
      <c r="E206" s="22" t="str">
        <f>IF($B206&lt;&gt;"",(VLOOKUP($B206,マスター!$K$2:$L$12,2,FALSE)),"")</f>
        <v/>
      </c>
      <c r="F206" s="49"/>
      <c r="G206" s="22" t="str">
        <f>IF($B206&lt;&gt;"",(VLOOKUP($B206,マスター!$K$2:$M$12,3,FALSE)),"")</f>
        <v/>
      </c>
      <c r="H206" s="23">
        <f t="shared" si="6"/>
        <v>0</v>
      </c>
      <c r="I206" s="42"/>
      <c r="J206" s="23">
        <f t="shared" si="7"/>
        <v>0</v>
      </c>
    </row>
    <row r="207" spans="1:10" ht="19.95" customHeight="1" x14ac:dyDescent="0.85">
      <c r="A207" s="28"/>
      <c r="B207" s="28"/>
      <c r="C207" s="29"/>
      <c r="D207" s="28"/>
      <c r="E207" s="22" t="str">
        <f>IF($B207&lt;&gt;"",(VLOOKUP($B207,マスター!$K$2:$L$12,2,FALSE)),"")</f>
        <v/>
      </c>
      <c r="F207" s="49"/>
      <c r="G207" s="22" t="str">
        <f>IF($B207&lt;&gt;"",(VLOOKUP($B207,マスター!$K$2:$M$12,3,FALSE)),"")</f>
        <v/>
      </c>
      <c r="H207" s="23">
        <f t="shared" si="6"/>
        <v>0</v>
      </c>
      <c r="I207" s="42"/>
      <c r="J207" s="23">
        <f t="shared" si="7"/>
        <v>0</v>
      </c>
    </row>
    <row r="208" spans="1:10" ht="19.95" customHeight="1" x14ac:dyDescent="0.85">
      <c r="A208" s="28"/>
      <c r="B208" s="28"/>
      <c r="C208" s="29"/>
      <c r="D208" s="28"/>
      <c r="E208" s="22" t="str">
        <f>IF($B208&lt;&gt;"",(VLOOKUP($B208,マスター!$K$2:$L$12,2,FALSE)),"")</f>
        <v/>
      </c>
      <c r="F208" s="49"/>
      <c r="G208" s="22" t="str">
        <f>IF($B208&lt;&gt;"",(VLOOKUP($B208,マスター!$K$2:$M$12,3,FALSE)),"")</f>
        <v/>
      </c>
      <c r="H208" s="23">
        <f t="shared" si="6"/>
        <v>0</v>
      </c>
      <c r="I208" s="42"/>
      <c r="J208" s="23">
        <f t="shared" si="7"/>
        <v>0</v>
      </c>
    </row>
    <row r="209" spans="1:10" ht="19.95" customHeight="1" x14ac:dyDescent="0.85">
      <c r="A209" s="28"/>
      <c r="B209" s="28"/>
      <c r="C209" s="29"/>
      <c r="D209" s="28"/>
      <c r="E209" s="22" t="str">
        <f>IF($B209&lt;&gt;"",(VLOOKUP($B209,マスター!$K$2:$L$12,2,FALSE)),"")</f>
        <v/>
      </c>
      <c r="F209" s="49"/>
      <c r="G209" s="22" t="str">
        <f>IF($B209&lt;&gt;"",(VLOOKUP($B209,マスター!$K$2:$M$12,3,FALSE)),"")</f>
        <v/>
      </c>
      <c r="H209" s="23">
        <f t="shared" si="6"/>
        <v>0</v>
      </c>
      <c r="I209" s="42"/>
      <c r="J209" s="23">
        <f t="shared" si="7"/>
        <v>0</v>
      </c>
    </row>
    <row r="210" spans="1:10" ht="19.95" customHeight="1" x14ac:dyDescent="0.85">
      <c r="A210" s="28"/>
      <c r="B210" s="28"/>
      <c r="C210" s="29"/>
      <c r="D210" s="28"/>
      <c r="E210" s="22" t="str">
        <f>IF($B210&lt;&gt;"",(VLOOKUP($B210,マスター!$K$2:$L$12,2,FALSE)),"")</f>
        <v/>
      </c>
      <c r="F210" s="49"/>
      <c r="G210" s="22" t="str">
        <f>IF($B210&lt;&gt;"",(VLOOKUP($B210,マスター!$K$2:$M$12,3,FALSE)),"")</f>
        <v/>
      </c>
      <c r="H210" s="23">
        <f t="shared" si="6"/>
        <v>0</v>
      </c>
      <c r="I210" s="42"/>
      <c r="J210" s="23">
        <f t="shared" si="7"/>
        <v>0</v>
      </c>
    </row>
    <row r="211" spans="1:10" ht="19.95" customHeight="1" x14ac:dyDescent="0.85">
      <c r="A211" s="28"/>
      <c r="B211" s="28"/>
      <c r="C211" s="29"/>
      <c r="D211" s="28"/>
      <c r="E211" s="22" t="str">
        <f>IF($B211&lt;&gt;"",(VLOOKUP($B211,マスター!$K$2:$L$12,2,FALSE)),"")</f>
        <v/>
      </c>
      <c r="F211" s="49"/>
      <c r="G211" s="22" t="str">
        <f>IF($B211&lt;&gt;"",(VLOOKUP($B211,マスター!$K$2:$M$12,3,FALSE)),"")</f>
        <v/>
      </c>
      <c r="H211" s="23">
        <f t="shared" si="6"/>
        <v>0</v>
      </c>
      <c r="I211" s="42"/>
      <c r="J211" s="23">
        <f t="shared" si="7"/>
        <v>0</v>
      </c>
    </row>
    <row r="212" spans="1:10" ht="19.95" customHeight="1" x14ac:dyDescent="0.85">
      <c r="A212" s="28"/>
      <c r="B212" s="28"/>
      <c r="C212" s="29"/>
      <c r="D212" s="28"/>
      <c r="E212" s="22" t="str">
        <f>IF($B212&lt;&gt;"",(VLOOKUP($B212,マスター!$K$2:$L$12,2,FALSE)),"")</f>
        <v/>
      </c>
      <c r="F212" s="49"/>
      <c r="G212" s="22" t="str">
        <f>IF($B212&lt;&gt;"",(VLOOKUP($B212,マスター!$K$2:$M$12,3,FALSE)),"")</f>
        <v/>
      </c>
      <c r="H212" s="23">
        <f t="shared" si="6"/>
        <v>0</v>
      </c>
      <c r="I212" s="42"/>
      <c r="J212" s="23">
        <f t="shared" si="7"/>
        <v>0</v>
      </c>
    </row>
    <row r="213" spans="1:10" ht="19.95" customHeight="1" x14ac:dyDescent="0.85">
      <c r="A213" s="28"/>
      <c r="B213" s="28"/>
      <c r="C213" s="29"/>
      <c r="D213" s="28"/>
      <c r="E213" s="22" t="str">
        <f>IF($B213&lt;&gt;"",(VLOOKUP($B213,マスター!$K$2:$L$12,2,FALSE)),"")</f>
        <v/>
      </c>
      <c r="F213" s="49"/>
      <c r="G213" s="22" t="str">
        <f>IF($B213&lt;&gt;"",(VLOOKUP($B213,マスター!$K$2:$M$12,3,FALSE)),"")</f>
        <v/>
      </c>
      <c r="H213" s="23">
        <f t="shared" si="6"/>
        <v>0</v>
      </c>
      <c r="I213" s="42"/>
      <c r="J213" s="23">
        <f t="shared" si="7"/>
        <v>0</v>
      </c>
    </row>
    <row r="214" spans="1:10" ht="19.95" customHeight="1" x14ac:dyDescent="0.85">
      <c r="A214" s="28"/>
      <c r="B214" s="28"/>
      <c r="C214" s="29"/>
      <c r="D214" s="28"/>
      <c r="E214" s="22" t="str">
        <f>IF($B214&lt;&gt;"",(VLOOKUP($B214,マスター!$K$2:$L$12,2,FALSE)),"")</f>
        <v/>
      </c>
      <c r="F214" s="49"/>
      <c r="G214" s="22" t="str">
        <f>IF($B214&lt;&gt;"",(VLOOKUP($B214,マスター!$K$2:$M$12,3,FALSE)),"")</f>
        <v/>
      </c>
      <c r="H214" s="23">
        <f t="shared" si="6"/>
        <v>0</v>
      </c>
      <c r="I214" s="42"/>
      <c r="J214" s="23">
        <f t="shared" si="7"/>
        <v>0</v>
      </c>
    </row>
    <row r="215" spans="1:10" ht="19.95" customHeight="1" x14ac:dyDescent="0.85">
      <c r="A215" s="28"/>
      <c r="B215" s="28"/>
      <c r="C215" s="29"/>
      <c r="D215" s="28"/>
      <c r="E215" s="22" t="str">
        <f>IF($B215&lt;&gt;"",(VLOOKUP($B215,マスター!$K$2:$L$12,2,FALSE)),"")</f>
        <v/>
      </c>
      <c r="F215" s="49"/>
      <c r="G215" s="22" t="str">
        <f>IF($B215&lt;&gt;"",(VLOOKUP($B215,マスター!$K$2:$M$12,3,FALSE)),"")</f>
        <v/>
      </c>
      <c r="H215" s="23">
        <f t="shared" si="6"/>
        <v>0</v>
      </c>
      <c r="I215" s="42"/>
      <c r="J215" s="23">
        <f t="shared" si="7"/>
        <v>0</v>
      </c>
    </row>
    <row r="216" spans="1:10" ht="19.95" customHeight="1" x14ac:dyDescent="0.85">
      <c r="A216" s="28"/>
      <c r="B216" s="28"/>
      <c r="C216" s="29"/>
      <c r="D216" s="28"/>
      <c r="E216" s="22" t="str">
        <f>IF($B216&lt;&gt;"",(VLOOKUP($B216,マスター!$K$2:$L$12,2,FALSE)),"")</f>
        <v/>
      </c>
      <c r="F216" s="49"/>
      <c r="G216" s="22" t="str">
        <f>IF($B216&lt;&gt;"",(VLOOKUP($B216,マスター!$K$2:$M$12,3,FALSE)),"")</f>
        <v/>
      </c>
      <c r="H216" s="23">
        <f t="shared" si="6"/>
        <v>0</v>
      </c>
      <c r="I216" s="42"/>
      <c r="J216" s="23">
        <f t="shared" si="7"/>
        <v>0</v>
      </c>
    </row>
    <row r="217" spans="1:10" ht="19.95" customHeight="1" x14ac:dyDescent="0.85">
      <c r="A217" s="28"/>
      <c r="B217" s="28"/>
      <c r="C217" s="29"/>
      <c r="D217" s="28"/>
      <c r="E217" s="22" t="str">
        <f>IF($B217&lt;&gt;"",(VLOOKUP($B217,マスター!$K$2:$L$12,2,FALSE)),"")</f>
        <v/>
      </c>
      <c r="F217" s="49"/>
      <c r="G217" s="22" t="str">
        <f>IF($B217&lt;&gt;"",(VLOOKUP($B217,マスター!$K$2:$M$12,3,FALSE)),"")</f>
        <v/>
      </c>
      <c r="H217" s="23">
        <f t="shared" si="6"/>
        <v>0</v>
      </c>
      <c r="I217" s="42"/>
      <c r="J217" s="23">
        <f t="shared" si="7"/>
        <v>0</v>
      </c>
    </row>
    <row r="218" spans="1:10" ht="19.95" customHeight="1" x14ac:dyDescent="0.85">
      <c r="A218" s="28"/>
      <c r="B218" s="28"/>
      <c r="C218" s="29"/>
      <c r="D218" s="28"/>
      <c r="E218" s="22" t="str">
        <f>IF($B218&lt;&gt;"",(VLOOKUP($B218,マスター!$K$2:$L$12,2,FALSE)),"")</f>
        <v/>
      </c>
      <c r="F218" s="49"/>
      <c r="G218" s="22" t="str">
        <f>IF($B218&lt;&gt;"",(VLOOKUP($B218,マスター!$K$2:$M$12,3,FALSE)),"")</f>
        <v/>
      </c>
      <c r="H218" s="23">
        <f t="shared" si="6"/>
        <v>0</v>
      </c>
      <c r="I218" s="42"/>
      <c r="J218" s="23">
        <f t="shared" si="7"/>
        <v>0</v>
      </c>
    </row>
    <row r="219" spans="1:10" ht="19.95" customHeight="1" x14ac:dyDescent="0.85">
      <c r="A219" s="28"/>
      <c r="B219" s="28"/>
      <c r="C219" s="29"/>
      <c r="D219" s="28"/>
      <c r="E219" s="22" t="str">
        <f>IF($B219&lt;&gt;"",(VLOOKUP($B219,マスター!$K$2:$L$12,2,FALSE)),"")</f>
        <v/>
      </c>
      <c r="F219" s="49"/>
      <c r="G219" s="22" t="str">
        <f>IF($B219&lt;&gt;"",(VLOOKUP($B219,マスター!$K$2:$M$12,3,FALSE)),"")</f>
        <v/>
      </c>
      <c r="H219" s="23">
        <f t="shared" si="6"/>
        <v>0</v>
      </c>
      <c r="I219" s="42"/>
      <c r="J219" s="23">
        <f t="shared" si="7"/>
        <v>0</v>
      </c>
    </row>
    <row r="220" spans="1:10" ht="19.95" customHeight="1" x14ac:dyDescent="0.85">
      <c r="A220" s="28"/>
      <c r="B220" s="28"/>
      <c r="C220" s="29"/>
      <c r="D220" s="28"/>
      <c r="E220" s="22" t="str">
        <f>IF($B220&lt;&gt;"",(VLOOKUP($B220,マスター!$K$2:$L$12,2,FALSE)),"")</f>
        <v/>
      </c>
      <c r="F220" s="49"/>
      <c r="G220" s="22" t="str">
        <f>IF($B220&lt;&gt;"",(VLOOKUP($B220,マスター!$K$2:$M$12,3,FALSE)),"")</f>
        <v/>
      </c>
      <c r="H220" s="23">
        <f t="shared" si="6"/>
        <v>0</v>
      </c>
      <c r="I220" s="42"/>
      <c r="J220" s="23">
        <f t="shared" si="7"/>
        <v>0</v>
      </c>
    </row>
    <row r="221" spans="1:10" ht="19.95" customHeight="1" x14ac:dyDescent="0.85">
      <c r="A221" s="28"/>
      <c r="B221" s="28"/>
      <c r="C221" s="29"/>
      <c r="D221" s="28"/>
      <c r="E221" s="22" t="str">
        <f>IF($B221&lt;&gt;"",(VLOOKUP($B221,マスター!$K$2:$L$12,2,FALSE)),"")</f>
        <v/>
      </c>
      <c r="F221" s="49"/>
      <c r="G221" s="22" t="str">
        <f>IF($B221&lt;&gt;"",(VLOOKUP($B221,マスター!$K$2:$M$12,3,FALSE)),"")</f>
        <v/>
      </c>
      <c r="H221" s="23">
        <f t="shared" si="6"/>
        <v>0</v>
      </c>
      <c r="I221" s="42"/>
      <c r="J221" s="23">
        <f t="shared" si="7"/>
        <v>0</v>
      </c>
    </row>
    <row r="222" spans="1:10" ht="19.95" customHeight="1" x14ac:dyDescent="0.85">
      <c r="A222" s="28"/>
      <c r="B222" s="28"/>
      <c r="C222" s="29"/>
      <c r="D222" s="28"/>
      <c r="E222" s="22" t="str">
        <f>IF($B222&lt;&gt;"",(VLOOKUP($B222,マスター!$K$2:$L$12,2,FALSE)),"")</f>
        <v/>
      </c>
      <c r="F222" s="49"/>
      <c r="G222" s="22" t="str">
        <f>IF($B222&lt;&gt;"",(VLOOKUP($B222,マスター!$K$2:$M$12,3,FALSE)),"")</f>
        <v/>
      </c>
      <c r="H222" s="23">
        <f t="shared" si="6"/>
        <v>0</v>
      </c>
      <c r="I222" s="42"/>
      <c r="J222" s="23">
        <f t="shared" si="7"/>
        <v>0</v>
      </c>
    </row>
    <row r="223" spans="1:10" ht="19.95" customHeight="1" x14ac:dyDescent="0.85">
      <c r="A223" s="28"/>
      <c r="B223" s="28"/>
      <c r="C223" s="29"/>
      <c r="D223" s="28"/>
      <c r="E223" s="22" t="str">
        <f>IF($B223&lt;&gt;"",(VLOOKUP($B223,マスター!$K$2:$L$12,2,FALSE)),"")</f>
        <v/>
      </c>
      <c r="F223" s="49"/>
      <c r="G223" s="22" t="str">
        <f>IF($B223&lt;&gt;"",(VLOOKUP($B223,マスター!$K$2:$M$12,3,FALSE)),"")</f>
        <v/>
      </c>
      <c r="H223" s="23">
        <f t="shared" si="6"/>
        <v>0</v>
      </c>
      <c r="I223" s="42"/>
      <c r="J223" s="23">
        <f t="shared" si="7"/>
        <v>0</v>
      </c>
    </row>
    <row r="224" spans="1:10" ht="19.95" customHeight="1" x14ac:dyDescent="0.85">
      <c r="A224" s="28"/>
      <c r="B224" s="28"/>
      <c r="C224" s="29"/>
      <c r="D224" s="28"/>
      <c r="E224" s="22" t="str">
        <f>IF($B224&lt;&gt;"",(VLOOKUP($B224,マスター!$K$2:$L$12,2,FALSE)),"")</f>
        <v/>
      </c>
      <c r="F224" s="49"/>
      <c r="G224" s="22" t="str">
        <f>IF($B224&lt;&gt;"",(VLOOKUP($B224,マスター!$K$2:$M$12,3,FALSE)),"")</f>
        <v/>
      </c>
      <c r="H224" s="23">
        <f t="shared" si="6"/>
        <v>0</v>
      </c>
      <c r="I224" s="42"/>
      <c r="J224" s="23">
        <f t="shared" si="7"/>
        <v>0</v>
      </c>
    </row>
    <row r="225" spans="1:10" ht="19.95" customHeight="1" x14ac:dyDescent="0.85">
      <c r="A225" s="28"/>
      <c r="B225" s="28"/>
      <c r="C225" s="29"/>
      <c r="D225" s="28"/>
      <c r="E225" s="22" t="str">
        <f>IF($B225&lt;&gt;"",(VLOOKUP($B225,マスター!$K$2:$L$12,2,FALSE)),"")</f>
        <v/>
      </c>
      <c r="F225" s="49"/>
      <c r="G225" s="22" t="str">
        <f>IF($B225&lt;&gt;"",(VLOOKUP($B225,マスター!$K$2:$M$12,3,FALSE)),"")</f>
        <v/>
      </c>
      <c r="H225" s="23">
        <f t="shared" si="6"/>
        <v>0</v>
      </c>
      <c r="I225" s="42"/>
      <c r="J225" s="23">
        <f t="shared" si="7"/>
        <v>0</v>
      </c>
    </row>
    <row r="226" spans="1:10" ht="19.95" customHeight="1" x14ac:dyDescent="0.85">
      <c r="A226" s="28"/>
      <c r="B226" s="28"/>
      <c r="C226" s="29"/>
      <c r="D226" s="28"/>
      <c r="E226" s="22" t="str">
        <f>IF($B226&lt;&gt;"",(VLOOKUP($B226,マスター!$K$2:$L$12,2,FALSE)),"")</f>
        <v/>
      </c>
      <c r="F226" s="49"/>
      <c r="G226" s="22" t="str">
        <f>IF($B226&lt;&gt;"",(VLOOKUP($B226,マスター!$K$2:$M$12,3,FALSE)),"")</f>
        <v/>
      </c>
      <c r="H226" s="23">
        <f t="shared" si="6"/>
        <v>0</v>
      </c>
      <c r="I226" s="42"/>
      <c r="J226" s="23">
        <f t="shared" si="7"/>
        <v>0</v>
      </c>
    </row>
    <row r="227" spans="1:10" ht="19.95" customHeight="1" x14ac:dyDescent="0.85">
      <c r="A227" s="28"/>
      <c r="B227" s="28"/>
      <c r="C227" s="29"/>
      <c r="D227" s="28"/>
      <c r="E227" s="22" t="str">
        <f>IF($B227&lt;&gt;"",(VLOOKUP($B227,マスター!$K$2:$L$12,2,FALSE)),"")</f>
        <v/>
      </c>
      <c r="F227" s="49"/>
      <c r="G227" s="22" t="str">
        <f>IF($B227&lt;&gt;"",(VLOOKUP($B227,マスター!$K$2:$M$12,3,FALSE)),"")</f>
        <v/>
      </c>
      <c r="H227" s="23">
        <f t="shared" si="6"/>
        <v>0</v>
      </c>
      <c r="I227" s="42"/>
      <c r="J227" s="23">
        <f t="shared" si="7"/>
        <v>0</v>
      </c>
    </row>
    <row r="228" spans="1:10" ht="19.95" customHeight="1" x14ac:dyDescent="0.85">
      <c r="A228" s="28"/>
      <c r="B228" s="28"/>
      <c r="C228" s="29"/>
      <c r="D228" s="28"/>
      <c r="E228" s="22" t="str">
        <f>IF($B228&lt;&gt;"",(VLOOKUP($B228,マスター!$K$2:$L$12,2,FALSE)),"")</f>
        <v/>
      </c>
      <c r="F228" s="49"/>
      <c r="G228" s="22" t="str">
        <f>IF($B228&lt;&gt;"",(VLOOKUP($B228,マスター!$K$2:$M$12,3,FALSE)),"")</f>
        <v/>
      </c>
      <c r="H228" s="23">
        <f t="shared" si="6"/>
        <v>0</v>
      </c>
      <c r="I228" s="42"/>
      <c r="J228" s="23">
        <f t="shared" si="7"/>
        <v>0</v>
      </c>
    </row>
    <row r="229" spans="1:10" ht="19.95" customHeight="1" x14ac:dyDescent="0.85">
      <c r="A229" s="28"/>
      <c r="B229" s="28"/>
      <c r="C229" s="29"/>
      <c r="D229" s="28"/>
      <c r="E229" s="22" t="str">
        <f>IF($B229&lt;&gt;"",(VLOOKUP($B229,マスター!$K$2:$L$12,2,FALSE)),"")</f>
        <v/>
      </c>
      <c r="F229" s="49"/>
      <c r="G229" s="22" t="str">
        <f>IF($B229&lt;&gt;"",(VLOOKUP($B229,マスター!$K$2:$M$12,3,FALSE)),"")</f>
        <v/>
      </c>
      <c r="H229" s="23">
        <f t="shared" si="6"/>
        <v>0</v>
      </c>
      <c r="I229" s="42"/>
      <c r="J229" s="23">
        <f t="shared" si="7"/>
        <v>0</v>
      </c>
    </row>
    <row r="230" spans="1:10" ht="19.95" customHeight="1" x14ac:dyDescent="0.85">
      <c r="A230" s="28"/>
      <c r="B230" s="28"/>
      <c r="C230" s="29"/>
      <c r="D230" s="28"/>
      <c r="E230" s="22" t="str">
        <f>IF($B230&lt;&gt;"",(VLOOKUP($B230,マスター!$K$2:$L$12,2,FALSE)),"")</f>
        <v/>
      </c>
      <c r="F230" s="49"/>
      <c r="G230" s="22" t="str">
        <f>IF($B230&lt;&gt;"",(VLOOKUP($B230,マスター!$K$2:$M$12,3,FALSE)),"")</f>
        <v/>
      </c>
      <c r="H230" s="23">
        <f t="shared" si="6"/>
        <v>0</v>
      </c>
      <c r="I230" s="42"/>
      <c r="J230" s="23">
        <f t="shared" si="7"/>
        <v>0</v>
      </c>
    </row>
    <row r="231" spans="1:10" ht="19.95" customHeight="1" x14ac:dyDescent="0.85">
      <c r="A231" s="28"/>
      <c r="B231" s="28"/>
      <c r="C231" s="29"/>
      <c r="D231" s="28"/>
      <c r="E231" s="22" t="str">
        <f>IF($B231&lt;&gt;"",(VLOOKUP($B231,マスター!$K$2:$L$12,2,FALSE)),"")</f>
        <v/>
      </c>
      <c r="F231" s="49"/>
      <c r="G231" s="22" t="str">
        <f>IF($B231&lt;&gt;"",(VLOOKUP($B231,マスター!$K$2:$M$12,3,FALSE)),"")</f>
        <v/>
      </c>
      <c r="H231" s="23">
        <f t="shared" si="6"/>
        <v>0</v>
      </c>
      <c r="I231" s="42"/>
      <c r="J231" s="23">
        <f t="shared" si="7"/>
        <v>0</v>
      </c>
    </row>
    <row r="232" spans="1:10" ht="19.95" customHeight="1" x14ac:dyDescent="0.85">
      <c r="A232" s="28"/>
      <c r="B232" s="28"/>
      <c r="C232" s="29"/>
      <c r="D232" s="28"/>
      <c r="E232" s="22" t="str">
        <f>IF($B232&lt;&gt;"",(VLOOKUP($B232,マスター!$K$2:$L$12,2,FALSE)),"")</f>
        <v/>
      </c>
      <c r="F232" s="49"/>
      <c r="G232" s="22" t="str">
        <f>IF($B232&lt;&gt;"",(VLOOKUP($B232,マスター!$K$2:$M$12,3,FALSE)),"")</f>
        <v/>
      </c>
      <c r="H232" s="23">
        <f t="shared" si="6"/>
        <v>0</v>
      </c>
      <c r="I232" s="42"/>
      <c r="J232" s="23">
        <f t="shared" si="7"/>
        <v>0</v>
      </c>
    </row>
    <row r="233" spans="1:10" ht="19.95" customHeight="1" x14ac:dyDescent="0.85">
      <c r="A233" s="28"/>
      <c r="B233" s="28"/>
      <c r="C233" s="29"/>
      <c r="D233" s="28"/>
      <c r="E233" s="22" t="str">
        <f>IF($B233&lt;&gt;"",(VLOOKUP($B233,マスター!$K$2:$L$12,2,FALSE)),"")</f>
        <v/>
      </c>
      <c r="F233" s="49"/>
      <c r="G233" s="22" t="str">
        <f>IF($B233&lt;&gt;"",(VLOOKUP($B233,マスター!$K$2:$M$12,3,FALSE)),"")</f>
        <v/>
      </c>
      <c r="H233" s="23">
        <f t="shared" si="6"/>
        <v>0</v>
      </c>
      <c r="I233" s="42"/>
      <c r="J233" s="23">
        <f t="shared" si="7"/>
        <v>0</v>
      </c>
    </row>
    <row r="234" spans="1:10" ht="19.95" customHeight="1" x14ac:dyDescent="0.85">
      <c r="A234" s="28"/>
      <c r="B234" s="28"/>
      <c r="C234" s="29"/>
      <c r="D234" s="28"/>
      <c r="E234" s="22" t="str">
        <f>IF($B234&lt;&gt;"",(VLOOKUP($B234,マスター!$K$2:$L$12,2,FALSE)),"")</f>
        <v/>
      </c>
      <c r="F234" s="49"/>
      <c r="G234" s="22" t="str">
        <f>IF($B234&lt;&gt;"",(VLOOKUP($B234,マスター!$K$2:$M$12,3,FALSE)),"")</f>
        <v/>
      </c>
      <c r="H234" s="23">
        <f t="shared" si="6"/>
        <v>0</v>
      </c>
      <c r="I234" s="42"/>
      <c r="J234" s="23">
        <f t="shared" si="7"/>
        <v>0</v>
      </c>
    </row>
    <row r="235" spans="1:10" ht="19.95" customHeight="1" x14ac:dyDescent="0.85">
      <c r="A235" s="28"/>
      <c r="B235" s="28"/>
      <c r="C235" s="29"/>
      <c r="D235" s="28"/>
      <c r="E235" s="22" t="str">
        <f>IF($B235&lt;&gt;"",(VLOOKUP($B235,マスター!$K$2:$L$12,2,FALSE)),"")</f>
        <v/>
      </c>
      <c r="F235" s="49"/>
      <c r="G235" s="22" t="str">
        <f>IF($B235&lt;&gt;"",(VLOOKUP($B235,マスター!$K$2:$M$12,3,FALSE)),"")</f>
        <v/>
      </c>
      <c r="H235" s="23">
        <f t="shared" si="6"/>
        <v>0</v>
      </c>
      <c r="I235" s="42"/>
      <c r="J235" s="23">
        <f t="shared" si="7"/>
        <v>0</v>
      </c>
    </row>
    <row r="236" spans="1:10" ht="19.95" customHeight="1" x14ac:dyDescent="0.85">
      <c r="A236" s="28"/>
      <c r="B236" s="28"/>
      <c r="C236" s="29"/>
      <c r="D236" s="28"/>
      <c r="E236" s="22" t="str">
        <f>IF($B236&lt;&gt;"",(VLOOKUP($B236,マスター!$K$2:$L$12,2,FALSE)),"")</f>
        <v/>
      </c>
      <c r="F236" s="49"/>
      <c r="G236" s="22" t="str">
        <f>IF($B236&lt;&gt;"",(VLOOKUP($B236,マスター!$K$2:$M$12,3,FALSE)),"")</f>
        <v/>
      </c>
      <c r="H236" s="23">
        <f t="shared" si="6"/>
        <v>0</v>
      </c>
      <c r="I236" s="42"/>
      <c r="J236" s="23">
        <f t="shared" si="7"/>
        <v>0</v>
      </c>
    </row>
    <row r="237" spans="1:10" ht="19.95" customHeight="1" x14ac:dyDescent="0.85">
      <c r="A237" s="28"/>
      <c r="B237" s="28"/>
      <c r="C237" s="29"/>
      <c r="D237" s="28"/>
      <c r="E237" s="22" t="str">
        <f>IF($B237&lt;&gt;"",(VLOOKUP($B237,マスター!$K$2:$L$12,2,FALSE)),"")</f>
        <v/>
      </c>
      <c r="F237" s="49"/>
      <c r="G237" s="22" t="str">
        <f>IF($B237&lt;&gt;"",(VLOOKUP($B237,マスター!$K$2:$M$12,3,FALSE)),"")</f>
        <v/>
      </c>
      <c r="H237" s="23">
        <f t="shared" si="6"/>
        <v>0</v>
      </c>
      <c r="I237" s="42"/>
      <c r="J237" s="23">
        <f t="shared" si="7"/>
        <v>0</v>
      </c>
    </row>
    <row r="238" spans="1:10" ht="19.95" customHeight="1" x14ac:dyDescent="0.85">
      <c r="A238" s="28"/>
      <c r="B238" s="28"/>
      <c r="C238" s="29"/>
      <c r="D238" s="28"/>
      <c r="E238" s="22" t="str">
        <f>IF($B238&lt;&gt;"",(VLOOKUP($B238,マスター!$K$2:$L$12,2,FALSE)),"")</f>
        <v/>
      </c>
      <c r="F238" s="49"/>
      <c r="G238" s="22" t="str">
        <f>IF($B238&lt;&gt;"",(VLOOKUP($B238,マスター!$K$2:$M$12,3,FALSE)),"")</f>
        <v/>
      </c>
      <c r="H238" s="23">
        <f t="shared" si="6"/>
        <v>0</v>
      </c>
      <c r="I238" s="42"/>
      <c r="J238" s="23">
        <f t="shared" si="7"/>
        <v>0</v>
      </c>
    </row>
    <row r="239" spans="1:10" ht="19.95" customHeight="1" x14ac:dyDescent="0.85">
      <c r="A239" s="28"/>
      <c r="B239" s="28"/>
      <c r="C239" s="29"/>
      <c r="D239" s="28"/>
      <c r="E239" s="22" t="str">
        <f>IF($B239&lt;&gt;"",(VLOOKUP($B239,マスター!$K$2:$L$12,2,FALSE)),"")</f>
        <v/>
      </c>
      <c r="F239" s="49"/>
      <c r="G239" s="22" t="str">
        <f>IF($B239&lt;&gt;"",(VLOOKUP($B239,マスター!$K$2:$M$12,3,FALSE)),"")</f>
        <v/>
      </c>
      <c r="H239" s="23">
        <f t="shared" si="6"/>
        <v>0</v>
      </c>
      <c r="I239" s="42"/>
      <c r="J239" s="23">
        <f t="shared" si="7"/>
        <v>0</v>
      </c>
    </row>
    <row r="240" spans="1:10" ht="19.95" customHeight="1" x14ac:dyDescent="0.85">
      <c r="A240" s="28"/>
      <c r="B240" s="28"/>
      <c r="C240" s="29"/>
      <c r="D240" s="28"/>
      <c r="E240" s="22" t="str">
        <f>IF($B240&lt;&gt;"",(VLOOKUP($B240,マスター!$K$2:$L$12,2,FALSE)),"")</f>
        <v/>
      </c>
      <c r="F240" s="49"/>
      <c r="G240" s="22" t="str">
        <f>IF($B240&lt;&gt;"",(VLOOKUP($B240,マスター!$K$2:$M$12,3,FALSE)),"")</f>
        <v/>
      </c>
      <c r="H240" s="23">
        <f t="shared" si="6"/>
        <v>0</v>
      </c>
      <c r="I240" s="42"/>
      <c r="J240" s="23">
        <f t="shared" si="7"/>
        <v>0</v>
      </c>
    </row>
    <row r="241" spans="1:10" ht="19.95" customHeight="1" x14ac:dyDescent="0.85">
      <c r="A241" s="28"/>
      <c r="B241" s="28"/>
      <c r="C241" s="29"/>
      <c r="D241" s="28"/>
      <c r="E241" s="22" t="str">
        <f>IF($B241&lt;&gt;"",(VLOOKUP($B241,マスター!$K$2:$L$12,2,FALSE)),"")</f>
        <v/>
      </c>
      <c r="F241" s="49"/>
      <c r="G241" s="22" t="str">
        <f>IF($B241&lt;&gt;"",(VLOOKUP($B241,マスター!$K$2:$M$12,3,FALSE)),"")</f>
        <v/>
      </c>
      <c r="H241" s="23">
        <f t="shared" si="6"/>
        <v>0</v>
      </c>
      <c r="I241" s="42"/>
      <c r="J241" s="23">
        <f t="shared" si="7"/>
        <v>0</v>
      </c>
    </row>
    <row r="242" spans="1:10" ht="19.95" customHeight="1" x14ac:dyDescent="0.85">
      <c r="A242" s="28"/>
      <c r="B242" s="28"/>
      <c r="C242" s="29"/>
      <c r="D242" s="28"/>
      <c r="E242" s="22" t="str">
        <f>IF($B242&lt;&gt;"",(VLOOKUP($B242,マスター!$K$2:$L$12,2,FALSE)),"")</f>
        <v/>
      </c>
      <c r="F242" s="49"/>
      <c r="G242" s="22" t="str">
        <f>IF($B242&lt;&gt;"",(VLOOKUP($B242,マスター!$K$2:$M$12,3,FALSE)),"")</f>
        <v/>
      </c>
      <c r="H242" s="23">
        <f t="shared" si="6"/>
        <v>0</v>
      </c>
      <c r="I242" s="42"/>
      <c r="J242" s="23">
        <f t="shared" si="7"/>
        <v>0</v>
      </c>
    </row>
    <row r="243" spans="1:10" ht="19.95" customHeight="1" x14ac:dyDescent="0.85">
      <c r="A243" s="28"/>
      <c r="B243" s="28"/>
      <c r="C243" s="29"/>
      <c r="D243" s="28"/>
      <c r="E243" s="22" t="str">
        <f>IF($B243&lt;&gt;"",(VLOOKUP($B243,マスター!$K$2:$L$12,2,FALSE)),"")</f>
        <v/>
      </c>
      <c r="F243" s="49"/>
      <c r="G243" s="22" t="str">
        <f>IF($B243&lt;&gt;"",(VLOOKUP($B243,マスター!$K$2:$M$12,3,FALSE)),"")</f>
        <v/>
      </c>
      <c r="H243" s="23">
        <f t="shared" si="6"/>
        <v>0</v>
      </c>
      <c r="I243" s="42"/>
      <c r="J243" s="23">
        <f t="shared" si="7"/>
        <v>0</v>
      </c>
    </row>
    <row r="244" spans="1:10" ht="19.95" customHeight="1" x14ac:dyDescent="0.85">
      <c r="A244" s="28"/>
      <c r="B244" s="28"/>
      <c r="C244" s="29"/>
      <c r="D244" s="28"/>
      <c r="E244" s="22" t="str">
        <f>IF($B244&lt;&gt;"",(VLOOKUP($B244,マスター!$K$2:$L$12,2,FALSE)),"")</f>
        <v/>
      </c>
      <c r="F244" s="49"/>
      <c r="G244" s="22" t="str">
        <f>IF($B244&lt;&gt;"",(VLOOKUP($B244,マスター!$K$2:$M$12,3,FALSE)),"")</f>
        <v/>
      </c>
      <c r="H244" s="23">
        <f t="shared" si="6"/>
        <v>0</v>
      </c>
      <c r="I244" s="42"/>
      <c r="J244" s="23">
        <f t="shared" si="7"/>
        <v>0</v>
      </c>
    </row>
    <row r="245" spans="1:10" ht="19.95" customHeight="1" x14ac:dyDescent="0.85">
      <c r="A245" s="28"/>
      <c r="B245" s="28"/>
      <c r="C245" s="29"/>
      <c r="D245" s="28"/>
      <c r="E245" s="22" t="str">
        <f>IF($B245&lt;&gt;"",(VLOOKUP($B245,マスター!$K$2:$L$12,2,FALSE)),"")</f>
        <v/>
      </c>
      <c r="F245" s="49"/>
      <c r="G245" s="22" t="str">
        <f>IF($B245&lt;&gt;"",(VLOOKUP($B245,マスター!$K$2:$M$12,3,FALSE)),"")</f>
        <v/>
      </c>
      <c r="H245" s="23">
        <f t="shared" si="6"/>
        <v>0</v>
      </c>
      <c r="I245" s="42"/>
      <c r="J245" s="23">
        <f t="shared" si="7"/>
        <v>0</v>
      </c>
    </row>
    <row r="246" spans="1:10" ht="19.95" customHeight="1" x14ac:dyDescent="0.85">
      <c r="A246" s="28"/>
      <c r="B246" s="28"/>
      <c r="C246" s="29"/>
      <c r="D246" s="28"/>
      <c r="E246" s="22" t="str">
        <f>IF($B246&lt;&gt;"",(VLOOKUP($B246,マスター!$K$2:$L$12,2,FALSE)),"")</f>
        <v/>
      </c>
      <c r="F246" s="49"/>
      <c r="G246" s="22" t="str">
        <f>IF($B246&lt;&gt;"",(VLOOKUP($B246,マスター!$K$2:$M$12,3,FALSE)),"")</f>
        <v/>
      </c>
      <c r="H246" s="23">
        <f t="shared" si="6"/>
        <v>0</v>
      </c>
      <c r="I246" s="42"/>
      <c r="J246" s="23">
        <f t="shared" si="7"/>
        <v>0</v>
      </c>
    </row>
    <row r="247" spans="1:10" ht="19.95" customHeight="1" x14ac:dyDescent="0.85">
      <c r="A247" s="28"/>
      <c r="B247" s="28"/>
      <c r="C247" s="29"/>
      <c r="D247" s="28"/>
      <c r="E247" s="22" t="str">
        <f>IF($B247&lt;&gt;"",(VLOOKUP($B247,マスター!$K$2:$L$12,2,FALSE)),"")</f>
        <v/>
      </c>
      <c r="F247" s="49"/>
      <c r="G247" s="22" t="str">
        <f>IF($B247&lt;&gt;"",(VLOOKUP($B247,マスター!$K$2:$M$12,3,FALSE)),"")</f>
        <v/>
      </c>
      <c r="H247" s="23">
        <f t="shared" si="6"/>
        <v>0</v>
      </c>
      <c r="I247" s="42"/>
      <c r="J247" s="23">
        <f t="shared" si="7"/>
        <v>0</v>
      </c>
    </row>
    <row r="248" spans="1:10" ht="19.95" customHeight="1" x14ac:dyDescent="0.85">
      <c r="A248" s="28"/>
      <c r="B248" s="28"/>
      <c r="C248" s="29"/>
      <c r="D248" s="28"/>
      <c r="E248" s="22" t="str">
        <f>IF($B248&lt;&gt;"",(VLOOKUP($B248,マスター!$K$2:$L$12,2,FALSE)),"")</f>
        <v/>
      </c>
      <c r="F248" s="49"/>
      <c r="G248" s="22" t="str">
        <f>IF($B248&lt;&gt;"",(VLOOKUP($B248,マスター!$K$2:$M$12,3,FALSE)),"")</f>
        <v/>
      </c>
      <c r="H248" s="23">
        <f t="shared" si="6"/>
        <v>0</v>
      </c>
      <c r="I248" s="42"/>
      <c r="J248" s="23">
        <f t="shared" si="7"/>
        <v>0</v>
      </c>
    </row>
    <row r="249" spans="1:10" ht="19.95" customHeight="1" x14ac:dyDescent="0.85">
      <c r="A249" s="28"/>
      <c r="B249" s="28"/>
      <c r="C249" s="29"/>
      <c r="D249" s="28"/>
      <c r="E249" s="22" t="str">
        <f>IF($B249&lt;&gt;"",(VLOOKUP($B249,マスター!$K$2:$L$12,2,FALSE)),"")</f>
        <v/>
      </c>
      <c r="F249" s="49"/>
      <c r="G249" s="22" t="str">
        <f>IF($B249&lt;&gt;"",(VLOOKUP($B249,マスター!$K$2:$M$12,3,FALSE)),"")</f>
        <v/>
      </c>
      <c r="H249" s="23">
        <f t="shared" si="6"/>
        <v>0</v>
      </c>
      <c r="I249" s="42"/>
      <c r="J249" s="23">
        <f t="shared" si="7"/>
        <v>0</v>
      </c>
    </row>
    <row r="250" spans="1:10" ht="19.95" customHeight="1" x14ac:dyDescent="0.85">
      <c r="A250" s="28"/>
      <c r="B250" s="28"/>
      <c r="C250" s="29"/>
      <c r="D250" s="28"/>
      <c r="E250" s="22" t="str">
        <f>IF($B250&lt;&gt;"",(VLOOKUP($B250,マスター!$K$2:$L$12,2,FALSE)),"")</f>
        <v/>
      </c>
      <c r="F250" s="49"/>
      <c r="G250" s="22" t="str">
        <f>IF($B250&lt;&gt;"",(VLOOKUP($B250,マスター!$K$2:$M$12,3,FALSE)),"")</f>
        <v/>
      </c>
      <c r="H250" s="23">
        <f t="shared" si="6"/>
        <v>0</v>
      </c>
      <c r="I250" s="42"/>
      <c r="J250" s="23">
        <f t="shared" si="7"/>
        <v>0</v>
      </c>
    </row>
    <row r="251" spans="1:10" ht="19.95" customHeight="1" x14ac:dyDescent="0.85">
      <c r="A251" s="28"/>
      <c r="B251" s="28"/>
      <c r="C251" s="29"/>
      <c r="D251" s="28"/>
      <c r="E251" s="22" t="str">
        <f>IF($B251&lt;&gt;"",(VLOOKUP($B251,マスター!$K$2:$L$12,2,FALSE)),"")</f>
        <v/>
      </c>
      <c r="F251" s="49"/>
      <c r="G251" s="22" t="str">
        <f>IF($B251&lt;&gt;"",(VLOOKUP($B251,マスター!$K$2:$M$12,3,FALSE)),"")</f>
        <v/>
      </c>
      <c r="H251" s="23">
        <f t="shared" si="6"/>
        <v>0</v>
      </c>
      <c r="I251" s="42"/>
      <c r="J251" s="23">
        <f t="shared" si="7"/>
        <v>0</v>
      </c>
    </row>
    <row r="252" spans="1:10" ht="19.95" customHeight="1" x14ac:dyDescent="0.85">
      <c r="A252" s="28"/>
      <c r="B252" s="28"/>
      <c r="C252" s="29"/>
      <c r="D252" s="28"/>
      <c r="E252" s="22" t="str">
        <f>IF($B252&lt;&gt;"",(VLOOKUP($B252,マスター!$K$2:$L$12,2,FALSE)),"")</f>
        <v/>
      </c>
      <c r="F252" s="49"/>
      <c r="G252" s="22" t="str">
        <f>IF($B252&lt;&gt;"",(VLOOKUP($B252,マスター!$K$2:$M$12,3,FALSE)),"")</f>
        <v/>
      </c>
      <c r="H252" s="23">
        <f t="shared" si="6"/>
        <v>0</v>
      </c>
      <c r="I252" s="42"/>
      <c r="J252" s="23">
        <f t="shared" si="7"/>
        <v>0</v>
      </c>
    </row>
    <row r="253" spans="1:10" ht="19.95" customHeight="1" x14ac:dyDescent="0.85">
      <c r="A253" s="28"/>
      <c r="B253" s="28"/>
      <c r="C253" s="29"/>
      <c r="D253" s="28"/>
      <c r="E253" s="22" t="str">
        <f>IF($B253&lt;&gt;"",(VLOOKUP($B253,マスター!$K$2:$L$12,2,FALSE)),"")</f>
        <v/>
      </c>
      <c r="F253" s="49"/>
      <c r="G253" s="22" t="str">
        <f>IF($B253&lt;&gt;"",(VLOOKUP($B253,マスター!$K$2:$M$12,3,FALSE)),"")</f>
        <v/>
      </c>
      <c r="H253" s="23">
        <f t="shared" si="6"/>
        <v>0</v>
      </c>
      <c r="I253" s="42"/>
      <c r="J253" s="23">
        <f t="shared" si="7"/>
        <v>0</v>
      </c>
    </row>
    <row r="254" spans="1:10" ht="19.95" customHeight="1" x14ac:dyDescent="0.85">
      <c r="A254" s="28"/>
      <c r="B254" s="28"/>
      <c r="C254" s="29"/>
      <c r="D254" s="28"/>
      <c r="E254" s="22" t="str">
        <f>IF($B254&lt;&gt;"",(VLOOKUP($B254,マスター!$K$2:$L$12,2,FALSE)),"")</f>
        <v/>
      </c>
      <c r="F254" s="49"/>
      <c r="G254" s="22" t="str">
        <f>IF($B254&lt;&gt;"",(VLOOKUP($B254,マスター!$K$2:$M$12,3,FALSE)),"")</f>
        <v/>
      </c>
      <c r="H254" s="23">
        <f t="shared" si="6"/>
        <v>0</v>
      </c>
      <c r="I254" s="42"/>
      <c r="J254" s="23">
        <f t="shared" si="7"/>
        <v>0</v>
      </c>
    </row>
    <row r="255" spans="1:10" ht="19.95" customHeight="1" x14ac:dyDescent="0.85">
      <c r="A255" s="28"/>
      <c r="B255" s="28"/>
      <c r="C255" s="29"/>
      <c r="D255" s="28"/>
      <c r="E255" s="22" t="str">
        <f>IF($B255&lt;&gt;"",(VLOOKUP($B255,マスター!$K$2:$L$12,2,FALSE)),"")</f>
        <v/>
      </c>
      <c r="F255" s="49"/>
      <c r="G255" s="22" t="str">
        <f>IF($B255&lt;&gt;"",(VLOOKUP($B255,マスター!$K$2:$M$12,3,FALSE)),"")</f>
        <v/>
      </c>
      <c r="H255" s="23">
        <f t="shared" si="6"/>
        <v>0</v>
      </c>
      <c r="I255" s="42"/>
      <c r="J255" s="23">
        <f t="shared" si="7"/>
        <v>0</v>
      </c>
    </row>
    <row r="256" spans="1:10" ht="19.95" customHeight="1" x14ac:dyDescent="0.85">
      <c r="A256" s="28"/>
      <c r="B256" s="28"/>
      <c r="C256" s="29"/>
      <c r="D256" s="28"/>
      <c r="E256" s="22" t="str">
        <f>IF($B256&lt;&gt;"",(VLOOKUP($B256,マスター!$K$2:$L$12,2,FALSE)),"")</f>
        <v/>
      </c>
      <c r="F256" s="49"/>
      <c r="G256" s="22" t="str">
        <f>IF($B256&lt;&gt;"",(VLOOKUP($B256,マスター!$K$2:$M$12,3,FALSE)),"")</f>
        <v/>
      </c>
      <c r="H256" s="23">
        <f t="shared" si="6"/>
        <v>0</v>
      </c>
      <c r="I256" s="42"/>
      <c r="J256" s="23">
        <f t="shared" si="7"/>
        <v>0</v>
      </c>
    </row>
    <row r="257" spans="1:10" ht="19.95" customHeight="1" x14ac:dyDescent="0.85">
      <c r="A257" s="28"/>
      <c r="B257" s="28"/>
      <c r="C257" s="29"/>
      <c r="D257" s="28"/>
      <c r="E257" s="22" t="str">
        <f>IF($B257&lt;&gt;"",(VLOOKUP($B257,マスター!$K$2:$L$12,2,FALSE)),"")</f>
        <v/>
      </c>
      <c r="F257" s="49"/>
      <c r="G257" s="22" t="str">
        <f>IF($B257&lt;&gt;"",(VLOOKUP($B257,マスター!$K$2:$M$12,3,FALSE)),"")</f>
        <v/>
      </c>
      <c r="H257" s="23">
        <f t="shared" si="6"/>
        <v>0</v>
      </c>
      <c r="I257" s="42"/>
      <c r="J257" s="23">
        <f t="shared" si="7"/>
        <v>0</v>
      </c>
    </row>
    <row r="258" spans="1:10" ht="19.95" customHeight="1" x14ac:dyDescent="0.85">
      <c r="A258" s="28"/>
      <c r="B258" s="28"/>
      <c r="C258" s="29"/>
      <c r="D258" s="28"/>
      <c r="E258" s="22" t="str">
        <f>IF($B258&lt;&gt;"",(VLOOKUP($B258,マスター!$K$2:$L$12,2,FALSE)),"")</f>
        <v/>
      </c>
      <c r="F258" s="49"/>
      <c r="G258" s="22" t="str">
        <f>IF($B258&lt;&gt;"",(VLOOKUP($B258,マスター!$K$2:$M$12,3,FALSE)),"")</f>
        <v/>
      </c>
      <c r="H258" s="23">
        <f t="shared" si="6"/>
        <v>0</v>
      </c>
      <c r="I258" s="42"/>
      <c r="J258" s="23">
        <f t="shared" si="7"/>
        <v>0</v>
      </c>
    </row>
    <row r="259" spans="1:10" ht="19.95" customHeight="1" x14ac:dyDescent="0.85">
      <c r="A259" s="28"/>
      <c r="B259" s="28"/>
      <c r="C259" s="29"/>
      <c r="D259" s="28"/>
      <c r="E259" s="22" t="str">
        <f>IF($B259&lt;&gt;"",(VLOOKUP($B259,マスター!$K$2:$L$12,2,FALSE)),"")</f>
        <v/>
      </c>
      <c r="F259" s="49"/>
      <c r="G259" s="22" t="str">
        <f>IF($B259&lt;&gt;"",(VLOOKUP($B259,マスター!$K$2:$M$12,3,FALSE)),"")</f>
        <v/>
      </c>
      <c r="H259" s="23">
        <f t="shared" si="6"/>
        <v>0</v>
      </c>
      <c r="I259" s="42"/>
      <c r="J259" s="23">
        <f t="shared" si="7"/>
        <v>0</v>
      </c>
    </row>
  </sheetData>
  <sheetProtection algorithmName="SHA-512" hashValue="6Vk2FwQfostStsph3ozAomRhkIsUioUuZ5JCN2pd6XHT2S1Ci7ODP4TC6SNTRa/nSKbr9PRpgYXCwKyK6KhT9Q==" saltValue="1D4pESppWGsUaTElyktITQ==" spinCount="100000" sheet="1" objects="1" scenarios="1"/>
  <mergeCells count="10">
    <mergeCell ref="D8:E8"/>
    <mergeCell ref="F8:G8"/>
    <mergeCell ref="D9:E9"/>
    <mergeCell ref="F9:G9"/>
    <mergeCell ref="A1:J1"/>
    <mergeCell ref="A2:J2"/>
    <mergeCell ref="D5:E5"/>
    <mergeCell ref="F5:G5"/>
    <mergeCell ref="D6:E6"/>
    <mergeCell ref="F6:G6"/>
  </mergeCells>
  <phoneticPr fontId="1"/>
  <dataValidations count="2">
    <dataValidation type="list" allowBlank="1" showInputMessage="1" showErrorMessage="1" sqref="A10:A259" xr:uid="{4F9ACDCE-4762-43EE-903B-1C8F397A984B}">
      <formula1>商品</formula1>
    </dataValidation>
    <dataValidation type="list" allowBlank="1" showInputMessage="1" showErrorMessage="1" sqref="B10:B259" xr:uid="{47DE3471-A224-4BF1-8379-95F98D02D784}">
      <formula1>INDIRECT($A10)</formula1>
    </dataValidation>
  </dataValidations>
  <printOptions horizontalCentered="1"/>
  <pageMargins left="0.59055118110236227" right="0.39370078740157483" top="0.59055118110236227" bottom="0.59055118110236227" header="0.31496062992125984" footer="0.31496062992125984"/>
  <pageSetup paperSize="9" scale="89" fitToHeight="0" orientation="portrait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63248-B836-4683-85FB-F55E82A7017F}">
  <sheetPr codeName="Sheet7">
    <tabColor theme="7" tint="0.79998168889431442"/>
    <pageSetUpPr fitToPage="1"/>
  </sheetPr>
  <dimension ref="A1:K259"/>
  <sheetViews>
    <sheetView showGridLines="0" workbookViewId="0">
      <pane ySplit="9" topLeftCell="A10" activePane="bottomLeft" state="frozen"/>
      <selection activeCell="AD26" sqref="AD26"/>
      <selection pane="bottomLeft" sqref="A1:K1"/>
    </sheetView>
  </sheetViews>
  <sheetFormatPr defaultRowHeight="17.7" x14ac:dyDescent="0.85"/>
  <cols>
    <col min="1" max="1" width="8.37890625" customWidth="1"/>
    <col min="2" max="2" width="11" bestFit="1" customWidth="1"/>
    <col min="3" max="3" width="9" customWidth="1"/>
    <col min="4" max="4" width="6.1875" customWidth="1"/>
    <col min="5" max="5" width="3.09375" bestFit="1" customWidth="1"/>
    <col min="6" max="6" width="9.1875" bestFit="1" customWidth="1"/>
    <col min="7" max="7" width="7.7109375" style="43" customWidth="1"/>
    <col min="8" max="8" width="4.09375" bestFit="1" customWidth="1"/>
    <col min="9" max="9" width="12.7109375" customWidth="1"/>
    <col min="10" max="10" width="9.1875" style="19" customWidth="1"/>
    <col min="11" max="11" width="12.7109375" style="1" customWidth="1"/>
  </cols>
  <sheetData>
    <row r="1" spans="1:11" s="66" customFormat="1" ht="25.05" customHeight="1" x14ac:dyDescent="0.85">
      <c r="A1" s="153" t="s">
        <v>131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15" customHeight="1" x14ac:dyDescent="0.85">
      <c r="A2" s="1" t="s">
        <v>135</v>
      </c>
    </row>
    <row r="3" spans="1:11" ht="15" customHeight="1" x14ac:dyDescent="0.85">
      <c r="A3" s="1" t="s">
        <v>143</v>
      </c>
    </row>
    <row r="4" spans="1:11" s="1" customFormat="1" ht="10.199999999999999" customHeight="1" thickBot="1" x14ac:dyDescent="0.9">
      <c r="G4" s="44"/>
      <c r="J4" s="19"/>
    </row>
    <row r="5" spans="1:11" s="1" customFormat="1" ht="19.95" customHeight="1" thickTop="1" thickBot="1" x14ac:dyDescent="0.9">
      <c r="D5" s="160" t="s">
        <v>137</v>
      </c>
      <c r="E5" s="161"/>
      <c r="F5" s="162"/>
      <c r="G5" s="157" t="s">
        <v>110</v>
      </c>
      <c r="H5" s="157"/>
      <c r="I5" s="54">
        <f>SUM(【記入例】買取依頼書①!H6,【記入例】買取依頼書②!I6,【記入例】買取依頼書③!H6)</f>
        <v>570648</v>
      </c>
      <c r="J5" s="53" t="s">
        <v>112</v>
      </c>
      <c r="K5" s="55">
        <f>SUM(【記入例】買取依頼書①!J6,【記入例】買取依頼書②!K6,【記入例】買取依頼書③!J6)</f>
        <v>337223</v>
      </c>
    </row>
    <row r="6" spans="1:11" s="1" customFormat="1" ht="19.95" customHeight="1" thickTop="1" thickBot="1" x14ac:dyDescent="0.9">
      <c r="D6" s="163" t="s">
        <v>111</v>
      </c>
      <c r="E6" s="164"/>
      <c r="F6" s="165"/>
      <c r="G6" s="159" t="s">
        <v>67</v>
      </c>
      <c r="H6" s="159"/>
      <c r="I6" s="54">
        <f>SUM(I10:I259)</f>
        <v>115083</v>
      </c>
      <c r="J6" s="56" t="s">
        <v>66</v>
      </c>
      <c r="K6" s="55">
        <f>SUM(K10:K259)</f>
        <v>84159</v>
      </c>
    </row>
    <row r="7" spans="1:11" s="1" customFormat="1" ht="10.199999999999999" customHeight="1" thickTop="1" x14ac:dyDescent="0.85">
      <c r="D7" s="3"/>
      <c r="E7" s="3"/>
      <c r="G7" s="45"/>
      <c r="H7" s="3"/>
      <c r="J7" s="20"/>
    </row>
    <row r="8" spans="1:11" ht="49.2" x14ac:dyDescent="0.85">
      <c r="A8" s="5"/>
      <c r="B8" s="5"/>
      <c r="C8" s="5" t="s">
        <v>98</v>
      </c>
      <c r="D8" s="149" t="s">
        <v>99</v>
      </c>
      <c r="E8" s="150"/>
      <c r="F8" s="5" t="s">
        <v>26</v>
      </c>
      <c r="G8" s="149" t="s">
        <v>65</v>
      </c>
      <c r="H8" s="150"/>
      <c r="I8" s="2"/>
      <c r="J8" s="5" t="s">
        <v>101</v>
      </c>
      <c r="K8" s="5"/>
    </row>
    <row r="9" spans="1:11" x14ac:dyDescent="0.85">
      <c r="A9" s="6" t="s">
        <v>19</v>
      </c>
      <c r="B9" s="6" t="s">
        <v>1</v>
      </c>
      <c r="C9" s="6" t="s">
        <v>15</v>
      </c>
      <c r="D9" s="151" t="s">
        <v>16</v>
      </c>
      <c r="E9" s="152"/>
      <c r="F9" s="6" t="s">
        <v>25</v>
      </c>
      <c r="G9" s="151" t="s">
        <v>17</v>
      </c>
      <c r="H9" s="152"/>
      <c r="I9" s="6" t="s">
        <v>18</v>
      </c>
      <c r="J9" s="21" t="s">
        <v>102</v>
      </c>
      <c r="K9" s="6" t="s">
        <v>63</v>
      </c>
    </row>
    <row r="10" spans="1:11" ht="18.75" customHeight="1" x14ac:dyDescent="0.85">
      <c r="A10" s="24"/>
      <c r="B10" s="46"/>
      <c r="C10" s="29">
        <v>40</v>
      </c>
      <c r="D10" s="28">
        <v>5</v>
      </c>
      <c r="E10" s="22" t="s">
        <v>12</v>
      </c>
      <c r="F10" s="169">
        <f>C10*D10+C11*D11+C12*D12+C13*D13+C14*D14</f>
        <v>500</v>
      </c>
      <c r="G10" s="172">
        <v>2</v>
      </c>
      <c r="H10" s="24"/>
      <c r="I10" s="166">
        <f>F10*G10</f>
        <v>1000</v>
      </c>
      <c r="J10" s="175">
        <v>0.4</v>
      </c>
      <c r="K10" s="166">
        <f>ROUNDDOWN(ROUNDDOWN(F10*J10,4)*G10,0)</f>
        <v>400</v>
      </c>
    </row>
    <row r="11" spans="1:11" x14ac:dyDescent="0.85">
      <c r="A11" s="25"/>
      <c r="B11" s="47"/>
      <c r="C11" s="29">
        <v>60</v>
      </c>
      <c r="D11" s="28">
        <v>5</v>
      </c>
      <c r="E11" s="22" t="s">
        <v>12</v>
      </c>
      <c r="F11" s="170"/>
      <c r="G11" s="173"/>
      <c r="H11" s="25"/>
      <c r="I11" s="167"/>
      <c r="J11" s="176"/>
      <c r="K11" s="167"/>
    </row>
    <row r="12" spans="1:11" x14ac:dyDescent="0.85">
      <c r="A12" s="25" t="s">
        <v>0</v>
      </c>
      <c r="B12" s="25" t="s">
        <v>3</v>
      </c>
      <c r="C12" s="29"/>
      <c r="D12" s="28"/>
      <c r="E12" s="22" t="s">
        <v>12</v>
      </c>
      <c r="F12" s="170"/>
      <c r="G12" s="173"/>
      <c r="H12" s="25" t="s">
        <v>13</v>
      </c>
      <c r="I12" s="167"/>
      <c r="J12" s="176"/>
      <c r="K12" s="167"/>
    </row>
    <row r="13" spans="1:11" x14ac:dyDescent="0.85">
      <c r="A13" s="25"/>
      <c r="B13" s="47"/>
      <c r="C13" s="29"/>
      <c r="D13" s="28"/>
      <c r="E13" s="22" t="s">
        <v>12</v>
      </c>
      <c r="F13" s="170"/>
      <c r="G13" s="173"/>
      <c r="H13" s="25"/>
      <c r="I13" s="167"/>
      <c r="J13" s="176"/>
      <c r="K13" s="167"/>
    </row>
    <row r="14" spans="1:11" x14ac:dyDescent="0.85">
      <c r="A14" s="26"/>
      <c r="B14" s="48"/>
      <c r="C14" s="29"/>
      <c r="D14" s="28"/>
      <c r="E14" s="22" t="s">
        <v>12</v>
      </c>
      <c r="F14" s="171"/>
      <c r="G14" s="174"/>
      <c r="H14" s="26"/>
      <c r="I14" s="168"/>
      <c r="J14" s="177"/>
      <c r="K14" s="168"/>
    </row>
    <row r="15" spans="1:11" x14ac:dyDescent="0.85">
      <c r="A15" s="24"/>
      <c r="B15" s="46"/>
      <c r="C15" s="29">
        <v>41</v>
      </c>
      <c r="D15" s="28">
        <v>5</v>
      </c>
      <c r="E15" s="22" t="s">
        <v>12</v>
      </c>
      <c r="F15" s="169">
        <f>C15*D15+C16*D16+C17*D17+C18*D18+C19*D19</f>
        <v>515</v>
      </c>
      <c r="G15" s="172">
        <v>10</v>
      </c>
      <c r="H15" s="24"/>
      <c r="I15" s="166">
        <f>F15*G15</f>
        <v>5150</v>
      </c>
      <c r="J15" s="175">
        <v>0.4</v>
      </c>
      <c r="K15" s="166">
        <f>ROUNDDOWN(ROUNDDOWN(F15*J15,4)*G15,0)</f>
        <v>2060</v>
      </c>
    </row>
    <row r="16" spans="1:11" x14ac:dyDescent="0.85">
      <c r="A16" s="25"/>
      <c r="B16" s="47"/>
      <c r="C16" s="29">
        <v>62</v>
      </c>
      <c r="D16" s="28">
        <v>5</v>
      </c>
      <c r="E16" s="22" t="s">
        <v>12</v>
      </c>
      <c r="F16" s="170"/>
      <c r="G16" s="173"/>
      <c r="H16" s="25"/>
      <c r="I16" s="167"/>
      <c r="J16" s="176"/>
      <c r="K16" s="167"/>
    </row>
    <row r="17" spans="1:11" x14ac:dyDescent="0.85">
      <c r="A17" s="25" t="s">
        <v>0</v>
      </c>
      <c r="B17" s="25" t="s">
        <v>3</v>
      </c>
      <c r="C17" s="29"/>
      <c r="D17" s="28"/>
      <c r="E17" s="22" t="s">
        <v>12</v>
      </c>
      <c r="F17" s="170"/>
      <c r="G17" s="173"/>
      <c r="H17" s="25" t="s">
        <v>13</v>
      </c>
      <c r="I17" s="167"/>
      <c r="J17" s="176"/>
      <c r="K17" s="167"/>
    </row>
    <row r="18" spans="1:11" x14ac:dyDescent="0.85">
      <c r="A18" s="25"/>
      <c r="B18" s="47"/>
      <c r="C18" s="29"/>
      <c r="D18" s="28"/>
      <c r="E18" s="22" t="s">
        <v>12</v>
      </c>
      <c r="F18" s="170"/>
      <c r="G18" s="173"/>
      <c r="H18" s="25"/>
      <c r="I18" s="167"/>
      <c r="J18" s="176"/>
      <c r="K18" s="167"/>
    </row>
    <row r="19" spans="1:11" x14ac:dyDescent="0.85">
      <c r="A19" s="26"/>
      <c r="B19" s="48"/>
      <c r="C19" s="29"/>
      <c r="D19" s="28"/>
      <c r="E19" s="22" t="s">
        <v>12</v>
      </c>
      <c r="F19" s="171"/>
      <c r="G19" s="174"/>
      <c r="H19" s="26"/>
      <c r="I19" s="168"/>
      <c r="J19" s="177"/>
      <c r="K19" s="168"/>
    </row>
    <row r="20" spans="1:11" x14ac:dyDescent="0.85">
      <c r="A20" s="24"/>
      <c r="B20" s="46"/>
      <c r="C20" s="29">
        <v>50</v>
      </c>
      <c r="D20" s="28">
        <v>5</v>
      </c>
      <c r="E20" s="22" t="s">
        <v>12</v>
      </c>
      <c r="F20" s="169">
        <f>C20*D20+C21*D21+C22*D22+C23*D23+C24*D24</f>
        <v>650</v>
      </c>
      <c r="G20" s="172">
        <v>5</v>
      </c>
      <c r="H20" s="24"/>
      <c r="I20" s="166">
        <f>F20*G20</f>
        <v>3250</v>
      </c>
      <c r="J20" s="175">
        <v>0.75</v>
      </c>
      <c r="K20" s="166">
        <f>ROUNDDOWN(ROUNDDOWN(F20*J20,4)*G20,0)</f>
        <v>2437</v>
      </c>
    </row>
    <row r="21" spans="1:11" x14ac:dyDescent="0.85">
      <c r="A21" s="25"/>
      <c r="B21" s="47"/>
      <c r="C21" s="29">
        <v>80</v>
      </c>
      <c r="D21" s="28">
        <v>5</v>
      </c>
      <c r="E21" s="22" t="s">
        <v>12</v>
      </c>
      <c r="F21" s="170"/>
      <c r="G21" s="173"/>
      <c r="H21" s="25"/>
      <c r="I21" s="167"/>
      <c r="J21" s="176"/>
      <c r="K21" s="167"/>
    </row>
    <row r="22" spans="1:11" x14ac:dyDescent="0.85">
      <c r="A22" s="25" t="s">
        <v>0</v>
      </c>
      <c r="B22" s="25" t="s">
        <v>3</v>
      </c>
      <c r="C22" s="29"/>
      <c r="D22" s="28"/>
      <c r="E22" s="22" t="s">
        <v>12</v>
      </c>
      <c r="F22" s="170"/>
      <c r="G22" s="173"/>
      <c r="H22" s="25" t="s">
        <v>13</v>
      </c>
      <c r="I22" s="167"/>
      <c r="J22" s="176"/>
      <c r="K22" s="167"/>
    </row>
    <row r="23" spans="1:11" x14ac:dyDescent="0.85">
      <c r="A23" s="25"/>
      <c r="B23" s="47"/>
      <c r="C23" s="29"/>
      <c r="D23" s="28"/>
      <c r="E23" s="22" t="s">
        <v>12</v>
      </c>
      <c r="F23" s="170"/>
      <c r="G23" s="173"/>
      <c r="H23" s="25"/>
      <c r="I23" s="167"/>
      <c r="J23" s="176"/>
      <c r="K23" s="167"/>
    </row>
    <row r="24" spans="1:11" x14ac:dyDescent="0.85">
      <c r="A24" s="26"/>
      <c r="B24" s="48"/>
      <c r="C24" s="29"/>
      <c r="D24" s="28"/>
      <c r="E24" s="22" t="s">
        <v>12</v>
      </c>
      <c r="F24" s="171"/>
      <c r="G24" s="174"/>
      <c r="H24" s="26"/>
      <c r="I24" s="168"/>
      <c r="J24" s="177"/>
      <c r="K24" s="168"/>
    </row>
    <row r="25" spans="1:11" x14ac:dyDescent="0.85">
      <c r="A25" s="24"/>
      <c r="B25" s="46"/>
      <c r="C25" s="29">
        <v>52</v>
      </c>
      <c r="D25" s="28">
        <v>5</v>
      </c>
      <c r="E25" s="22" t="s">
        <v>12</v>
      </c>
      <c r="F25" s="169">
        <f>C25*D25+C26*D26+C27*D27+C28*D28+C29*D29</f>
        <v>670</v>
      </c>
      <c r="G25" s="172">
        <v>12</v>
      </c>
      <c r="H25" s="24"/>
      <c r="I25" s="166">
        <f>F25*G25</f>
        <v>8040</v>
      </c>
      <c r="J25" s="175">
        <v>0.75</v>
      </c>
      <c r="K25" s="166">
        <f>ROUNDDOWN(ROUNDDOWN(F25*J25,4)*G25,0)</f>
        <v>6030</v>
      </c>
    </row>
    <row r="26" spans="1:11" x14ac:dyDescent="0.85">
      <c r="A26" s="25"/>
      <c r="B26" s="47"/>
      <c r="C26" s="29">
        <v>82</v>
      </c>
      <c r="D26" s="28">
        <v>5</v>
      </c>
      <c r="E26" s="22" t="s">
        <v>12</v>
      </c>
      <c r="F26" s="170"/>
      <c r="G26" s="173"/>
      <c r="H26" s="25"/>
      <c r="I26" s="167"/>
      <c r="J26" s="176"/>
      <c r="K26" s="167"/>
    </row>
    <row r="27" spans="1:11" x14ac:dyDescent="0.85">
      <c r="A27" s="25" t="s">
        <v>0</v>
      </c>
      <c r="B27" s="25" t="s">
        <v>3</v>
      </c>
      <c r="C27" s="29"/>
      <c r="D27" s="28"/>
      <c r="E27" s="22" t="s">
        <v>12</v>
      </c>
      <c r="F27" s="170"/>
      <c r="G27" s="173"/>
      <c r="H27" s="25" t="s">
        <v>13</v>
      </c>
      <c r="I27" s="167"/>
      <c r="J27" s="176"/>
      <c r="K27" s="167"/>
    </row>
    <row r="28" spans="1:11" x14ac:dyDescent="0.85">
      <c r="A28" s="25"/>
      <c r="B28" s="47"/>
      <c r="C28" s="29"/>
      <c r="D28" s="28"/>
      <c r="E28" s="22" t="s">
        <v>12</v>
      </c>
      <c r="F28" s="170"/>
      <c r="G28" s="173"/>
      <c r="H28" s="25"/>
      <c r="I28" s="167"/>
      <c r="J28" s="176"/>
      <c r="K28" s="167"/>
    </row>
    <row r="29" spans="1:11" x14ac:dyDescent="0.85">
      <c r="A29" s="26"/>
      <c r="B29" s="48"/>
      <c r="C29" s="29"/>
      <c r="D29" s="28"/>
      <c r="E29" s="22" t="s">
        <v>12</v>
      </c>
      <c r="F29" s="171"/>
      <c r="G29" s="174"/>
      <c r="H29" s="26"/>
      <c r="I29" s="168"/>
      <c r="J29" s="177"/>
      <c r="K29" s="168"/>
    </row>
    <row r="30" spans="1:11" x14ac:dyDescent="0.85">
      <c r="A30" s="24"/>
      <c r="B30" s="46"/>
      <c r="C30" s="29">
        <v>50</v>
      </c>
      <c r="D30" s="28">
        <v>4</v>
      </c>
      <c r="E30" s="22" t="s">
        <v>12</v>
      </c>
      <c r="F30" s="169">
        <f>C30*D30+C31*D31+C32*D32+C33*D33+C34*D34</f>
        <v>680</v>
      </c>
      <c r="G30" s="172">
        <v>1</v>
      </c>
      <c r="H30" s="24"/>
      <c r="I30" s="166">
        <f>F30*G30</f>
        <v>680</v>
      </c>
      <c r="J30" s="175">
        <v>0.75</v>
      </c>
      <c r="K30" s="166">
        <f>ROUNDDOWN(ROUNDDOWN(F30*J30,4)*G30,0)</f>
        <v>510</v>
      </c>
    </row>
    <row r="31" spans="1:11" x14ac:dyDescent="0.85">
      <c r="A31" s="25"/>
      <c r="B31" s="47"/>
      <c r="C31" s="29">
        <v>80</v>
      </c>
      <c r="D31" s="28">
        <v>6</v>
      </c>
      <c r="E31" s="22" t="s">
        <v>12</v>
      </c>
      <c r="F31" s="170"/>
      <c r="G31" s="173"/>
      <c r="H31" s="25"/>
      <c r="I31" s="167"/>
      <c r="J31" s="176"/>
      <c r="K31" s="167"/>
    </row>
    <row r="32" spans="1:11" x14ac:dyDescent="0.85">
      <c r="A32" s="25" t="s">
        <v>0</v>
      </c>
      <c r="B32" s="25" t="s">
        <v>3</v>
      </c>
      <c r="C32" s="29"/>
      <c r="D32" s="28"/>
      <c r="E32" s="22" t="s">
        <v>12</v>
      </c>
      <c r="F32" s="170"/>
      <c r="G32" s="173"/>
      <c r="H32" s="25" t="s">
        <v>13</v>
      </c>
      <c r="I32" s="167"/>
      <c r="J32" s="176"/>
      <c r="K32" s="167"/>
    </row>
    <row r="33" spans="1:11" x14ac:dyDescent="0.85">
      <c r="A33" s="25"/>
      <c r="B33" s="47"/>
      <c r="C33" s="29"/>
      <c r="D33" s="28"/>
      <c r="E33" s="22" t="s">
        <v>12</v>
      </c>
      <c r="F33" s="170"/>
      <c r="G33" s="173"/>
      <c r="H33" s="25"/>
      <c r="I33" s="167"/>
      <c r="J33" s="176"/>
      <c r="K33" s="167"/>
    </row>
    <row r="34" spans="1:11" x14ac:dyDescent="0.85">
      <c r="A34" s="26"/>
      <c r="B34" s="48"/>
      <c r="C34" s="29"/>
      <c r="D34" s="28"/>
      <c r="E34" s="22" t="s">
        <v>12</v>
      </c>
      <c r="F34" s="171"/>
      <c r="G34" s="174"/>
      <c r="H34" s="26"/>
      <c r="I34" s="168"/>
      <c r="J34" s="177"/>
      <c r="K34" s="168"/>
    </row>
    <row r="35" spans="1:11" x14ac:dyDescent="0.85">
      <c r="A35" s="24"/>
      <c r="B35" s="46"/>
      <c r="C35" s="29">
        <v>62</v>
      </c>
      <c r="D35" s="28">
        <v>5</v>
      </c>
      <c r="E35" s="22" t="s">
        <v>12</v>
      </c>
      <c r="F35" s="169">
        <f>C35*D35+C36*D36+C37*D37+C38*D38+C39*D39</f>
        <v>720</v>
      </c>
      <c r="G35" s="172">
        <v>10</v>
      </c>
      <c r="H35" s="24"/>
      <c r="I35" s="166">
        <f>F35*G35</f>
        <v>7200</v>
      </c>
      <c r="J35" s="175">
        <v>0.75</v>
      </c>
      <c r="K35" s="166">
        <f>ROUNDDOWN(ROUNDDOWN(F35*J35,4)*G35,0)</f>
        <v>5400</v>
      </c>
    </row>
    <row r="36" spans="1:11" x14ac:dyDescent="0.85">
      <c r="A36" s="25"/>
      <c r="B36" s="47"/>
      <c r="C36" s="29">
        <v>82</v>
      </c>
      <c r="D36" s="28">
        <v>5</v>
      </c>
      <c r="E36" s="22" t="s">
        <v>12</v>
      </c>
      <c r="F36" s="170"/>
      <c r="G36" s="173"/>
      <c r="H36" s="25"/>
      <c r="I36" s="167"/>
      <c r="J36" s="176"/>
      <c r="K36" s="167"/>
    </row>
    <row r="37" spans="1:11" x14ac:dyDescent="0.85">
      <c r="A37" s="25" t="s">
        <v>0</v>
      </c>
      <c r="B37" s="25" t="s">
        <v>3</v>
      </c>
      <c r="C37" s="29"/>
      <c r="D37" s="28"/>
      <c r="E37" s="22" t="s">
        <v>12</v>
      </c>
      <c r="F37" s="170"/>
      <c r="G37" s="173"/>
      <c r="H37" s="25" t="s">
        <v>13</v>
      </c>
      <c r="I37" s="167"/>
      <c r="J37" s="176"/>
      <c r="K37" s="167"/>
    </row>
    <row r="38" spans="1:11" x14ac:dyDescent="0.85">
      <c r="A38" s="25"/>
      <c r="B38" s="47"/>
      <c r="C38" s="29"/>
      <c r="D38" s="28"/>
      <c r="E38" s="22" t="s">
        <v>12</v>
      </c>
      <c r="F38" s="170"/>
      <c r="G38" s="173"/>
      <c r="H38" s="25"/>
      <c r="I38" s="167"/>
      <c r="J38" s="176"/>
      <c r="K38" s="167"/>
    </row>
    <row r="39" spans="1:11" x14ac:dyDescent="0.85">
      <c r="A39" s="26"/>
      <c r="B39" s="48"/>
      <c r="C39" s="29"/>
      <c r="D39" s="28"/>
      <c r="E39" s="22" t="s">
        <v>12</v>
      </c>
      <c r="F39" s="171"/>
      <c r="G39" s="174"/>
      <c r="H39" s="26"/>
      <c r="I39" s="168"/>
      <c r="J39" s="177"/>
      <c r="K39" s="168"/>
    </row>
    <row r="40" spans="1:11" x14ac:dyDescent="0.85">
      <c r="A40" s="24"/>
      <c r="B40" s="46"/>
      <c r="C40" s="29">
        <v>63</v>
      </c>
      <c r="D40" s="28">
        <v>5</v>
      </c>
      <c r="E40" s="22" t="s">
        <v>12</v>
      </c>
      <c r="F40" s="169">
        <f>C40*D40+C41*D41+C42*D42+C43*D43+C44*D44</f>
        <v>735</v>
      </c>
      <c r="G40" s="172">
        <v>5</v>
      </c>
      <c r="H40" s="24"/>
      <c r="I40" s="166">
        <f>F40*G40</f>
        <v>3675</v>
      </c>
      <c r="J40" s="175">
        <v>0.75</v>
      </c>
      <c r="K40" s="166">
        <f>ROUNDDOWN(ROUNDDOWN(F40*J40,4)*G40,0)</f>
        <v>2756</v>
      </c>
    </row>
    <row r="41" spans="1:11" x14ac:dyDescent="0.85">
      <c r="A41" s="25"/>
      <c r="B41" s="47"/>
      <c r="C41" s="29">
        <v>84</v>
      </c>
      <c r="D41" s="28">
        <v>5</v>
      </c>
      <c r="E41" s="22" t="s">
        <v>12</v>
      </c>
      <c r="F41" s="170"/>
      <c r="G41" s="173"/>
      <c r="H41" s="25"/>
      <c r="I41" s="167"/>
      <c r="J41" s="176"/>
      <c r="K41" s="167"/>
    </row>
    <row r="42" spans="1:11" x14ac:dyDescent="0.85">
      <c r="A42" s="25" t="s">
        <v>0</v>
      </c>
      <c r="B42" s="25" t="s">
        <v>3</v>
      </c>
      <c r="C42" s="29"/>
      <c r="D42" s="28"/>
      <c r="E42" s="22" t="s">
        <v>12</v>
      </c>
      <c r="F42" s="170"/>
      <c r="G42" s="173"/>
      <c r="H42" s="25" t="s">
        <v>13</v>
      </c>
      <c r="I42" s="167"/>
      <c r="J42" s="176"/>
      <c r="K42" s="167"/>
    </row>
    <row r="43" spans="1:11" x14ac:dyDescent="0.85">
      <c r="A43" s="25"/>
      <c r="B43" s="47"/>
      <c r="C43" s="29"/>
      <c r="D43" s="28"/>
      <c r="E43" s="22" t="s">
        <v>12</v>
      </c>
      <c r="F43" s="170"/>
      <c r="G43" s="173"/>
      <c r="H43" s="25"/>
      <c r="I43" s="167"/>
      <c r="J43" s="176"/>
      <c r="K43" s="167"/>
    </row>
    <row r="44" spans="1:11" x14ac:dyDescent="0.85">
      <c r="A44" s="26"/>
      <c r="B44" s="48"/>
      <c r="C44" s="29"/>
      <c r="D44" s="28"/>
      <c r="E44" s="22" t="s">
        <v>12</v>
      </c>
      <c r="F44" s="171"/>
      <c r="G44" s="174"/>
      <c r="H44" s="26"/>
      <c r="I44" s="168"/>
      <c r="J44" s="177"/>
      <c r="K44" s="168"/>
    </row>
    <row r="45" spans="1:11" x14ac:dyDescent="0.85">
      <c r="A45" s="24"/>
      <c r="B45" s="46"/>
      <c r="C45" s="29">
        <v>50</v>
      </c>
      <c r="D45" s="28">
        <v>2</v>
      </c>
      <c r="E45" s="22" t="s">
        <v>12</v>
      </c>
      <c r="F45" s="169">
        <f>C45*D45+C46*D46+C47*D47+C48*D48+C49*D49</f>
        <v>740</v>
      </c>
      <c r="G45" s="172">
        <v>8</v>
      </c>
      <c r="H45" s="24"/>
      <c r="I45" s="166">
        <f>F45*G45</f>
        <v>5920</v>
      </c>
      <c r="J45" s="175">
        <v>0.75</v>
      </c>
      <c r="K45" s="166">
        <f>ROUNDDOWN(ROUNDDOWN(F45*J45,4)*G45,0)</f>
        <v>4440</v>
      </c>
    </row>
    <row r="46" spans="1:11" x14ac:dyDescent="0.85">
      <c r="A46" s="25"/>
      <c r="B46" s="47"/>
      <c r="C46" s="29">
        <v>80</v>
      </c>
      <c r="D46" s="28">
        <v>8</v>
      </c>
      <c r="E46" s="22" t="s">
        <v>12</v>
      </c>
      <c r="F46" s="170"/>
      <c r="G46" s="173"/>
      <c r="H46" s="25"/>
      <c r="I46" s="167"/>
      <c r="J46" s="176"/>
      <c r="K46" s="167"/>
    </row>
    <row r="47" spans="1:11" x14ac:dyDescent="0.85">
      <c r="A47" s="25" t="s">
        <v>0</v>
      </c>
      <c r="B47" s="25" t="s">
        <v>3</v>
      </c>
      <c r="C47" s="29"/>
      <c r="D47" s="28"/>
      <c r="E47" s="22" t="s">
        <v>12</v>
      </c>
      <c r="F47" s="170"/>
      <c r="G47" s="173"/>
      <c r="H47" s="25" t="s">
        <v>13</v>
      </c>
      <c r="I47" s="167"/>
      <c r="J47" s="176"/>
      <c r="K47" s="167"/>
    </row>
    <row r="48" spans="1:11" x14ac:dyDescent="0.85">
      <c r="A48" s="25"/>
      <c r="B48" s="47"/>
      <c r="C48" s="29"/>
      <c r="D48" s="28"/>
      <c r="E48" s="22" t="s">
        <v>12</v>
      </c>
      <c r="F48" s="170"/>
      <c r="G48" s="173"/>
      <c r="H48" s="25"/>
      <c r="I48" s="167"/>
      <c r="J48" s="176"/>
      <c r="K48" s="167"/>
    </row>
    <row r="49" spans="1:11" x14ac:dyDescent="0.85">
      <c r="A49" s="26"/>
      <c r="B49" s="48"/>
      <c r="C49" s="29"/>
      <c r="D49" s="28"/>
      <c r="E49" s="22" t="s">
        <v>12</v>
      </c>
      <c r="F49" s="171"/>
      <c r="G49" s="174"/>
      <c r="H49" s="26"/>
      <c r="I49" s="168"/>
      <c r="J49" s="177"/>
      <c r="K49" s="168"/>
    </row>
    <row r="50" spans="1:11" x14ac:dyDescent="0.85">
      <c r="A50" s="24"/>
      <c r="B50" s="46"/>
      <c r="C50" s="29">
        <v>52</v>
      </c>
      <c r="D50" s="28">
        <v>4</v>
      </c>
      <c r="E50" s="22" t="s">
        <v>12</v>
      </c>
      <c r="F50" s="169">
        <f>C50*D50+C51*D51+C52*D52+C53*D53+C54*D54</f>
        <v>776</v>
      </c>
      <c r="G50" s="172">
        <v>1</v>
      </c>
      <c r="H50" s="24"/>
      <c r="I50" s="166">
        <f>F50*G50</f>
        <v>776</v>
      </c>
      <c r="J50" s="175">
        <v>0.75</v>
      </c>
      <c r="K50" s="166">
        <f>ROUNDDOWN(ROUNDDOWN(F50*J50,4)*G50,0)</f>
        <v>582</v>
      </c>
    </row>
    <row r="51" spans="1:11" x14ac:dyDescent="0.85">
      <c r="A51" s="25"/>
      <c r="B51" s="47"/>
      <c r="C51" s="29">
        <v>82</v>
      </c>
      <c r="D51" s="28">
        <v>4</v>
      </c>
      <c r="E51" s="22" t="s">
        <v>12</v>
      </c>
      <c r="F51" s="170"/>
      <c r="G51" s="173"/>
      <c r="H51" s="25"/>
      <c r="I51" s="167"/>
      <c r="J51" s="176"/>
      <c r="K51" s="167"/>
    </row>
    <row r="52" spans="1:11" x14ac:dyDescent="0.85">
      <c r="A52" s="25" t="s">
        <v>0</v>
      </c>
      <c r="B52" s="25" t="s">
        <v>3</v>
      </c>
      <c r="C52" s="29">
        <v>120</v>
      </c>
      <c r="D52" s="28">
        <v>2</v>
      </c>
      <c r="E52" s="22" t="s">
        <v>12</v>
      </c>
      <c r="F52" s="170"/>
      <c r="G52" s="173"/>
      <c r="H52" s="25" t="s">
        <v>13</v>
      </c>
      <c r="I52" s="167"/>
      <c r="J52" s="176"/>
      <c r="K52" s="167"/>
    </row>
    <row r="53" spans="1:11" x14ac:dyDescent="0.85">
      <c r="A53" s="25"/>
      <c r="B53" s="47"/>
      <c r="C53" s="29"/>
      <c r="D53" s="28"/>
      <c r="E53" s="22" t="s">
        <v>12</v>
      </c>
      <c r="F53" s="170"/>
      <c r="G53" s="173"/>
      <c r="H53" s="25"/>
      <c r="I53" s="167"/>
      <c r="J53" s="176"/>
      <c r="K53" s="167"/>
    </row>
    <row r="54" spans="1:11" x14ac:dyDescent="0.85">
      <c r="A54" s="26"/>
      <c r="B54" s="48"/>
      <c r="C54" s="29"/>
      <c r="D54" s="28"/>
      <c r="E54" s="22" t="s">
        <v>12</v>
      </c>
      <c r="F54" s="171"/>
      <c r="G54" s="174"/>
      <c r="H54" s="26"/>
      <c r="I54" s="168"/>
      <c r="J54" s="177"/>
      <c r="K54" s="168"/>
    </row>
    <row r="55" spans="1:11" x14ac:dyDescent="0.85">
      <c r="A55" s="24"/>
      <c r="B55" s="46"/>
      <c r="C55" s="29">
        <v>50</v>
      </c>
      <c r="D55" s="28">
        <v>6</v>
      </c>
      <c r="E55" s="22" t="s">
        <v>12</v>
      </c>
      <c r="F55" s="169">
        <f>C55*D55+C56*D56+C57*D57+C58*D58+C59*D59</f>
        <v>780</v>
      </c>
      <c r="G55" s="172">
        <v>15</v>
      </c>
      <c r="H55" s="24"/>
      <c r="I55" s="166">
        <f>F55*G55</f>
        <v>11700</v>
      </c>
      <c r="J55" s="175">
        <v>0.75</v>
      </c>
      <c r="K55" s="166">
        <f>ROUNDDOWN(ROUNDDOWN(F55*J55,4)*G55,0)</f>
        <v>8775</v>
      </c>
    </row>
    <row r="56" spans="1:11" x14ac:dyDescent="0.85">
      <c r="A56" s="25"/>
      <c r="B56" s="47"/>
      <c r="C56" s="29">
        <v>80</v>
      </c>
      <c r="D56" s="28">
        <v>6</v>
      </c>
      <c r="E56" s="22" t="s">
        <v>12</v>
      </c>
      <c r="F56" s="170"/>
      <c r="G56" s="173"/>
      <c r="H56" s="25"/>
      <c r="I56" s="167"/>
      <c r="J56" s="176"/>
      <c r="K56" s="167"/>
    </row>
    <row r="57" spans="1:11" x14ac:dyDescent="0.85">
      <c r="A57" s="25" t="s">
        <v>0</v>
      </c>
      <c r="B57" s="25" t="s">
        <v>3</v>
      </c>
      <c r="C57" s="29"/>
      <c r="D57" s="28"/>
      <c r="E57" s="22" t="s">
        <v>12</v>
      </c>
      <c r="F57" s="170"/>
      <c r="G57" s="173"/>
      <c r="H57" s="25" t="s">
        <v>13</v>
      </c>
      <c r="I57" s="167"/>
      <c r="J57" s="176"/>
      <c r="K57" s="167"/>
    </row>
    <row r="58" spans="1:11" x14ac:dyDescent="0.85">
      <c r="A58" s="25"/>
      <c r="B58" s="47"/>
      <c r="C58" s="29"/>
      <c r="D58" s="28"/>
      <c r="E58" s="22" t="s">
        <v>12</v>
      </c>
      <c r="F58" s="170"/>
      <c r="G58" s="173"/>
      <c r="H58" s="25"/>
      <c r="I58" s="167"/>
      <c r="J58" s="176"/>
      <c r="K58" s="167"/>
    </row>
    <row r="59" spans="1:11" x14ac:dyDescent="0.85">
      <c r="A59" s="26"/>
      <c r="B59" s="48"/>
      <c r="C59" s="29"/>
      <c r="D59" s="28"/>
      <c r="E59" s="22" t="s">
        <v>12</v>
      </c>
      <c r="F59" s="171"/>
      <c r="G59" s="174"/>
      <c r="H59" s="26"/>
      <c r="I59" s="168"/>
      <c r="J59" s="177"/>
      <c r="K59" s="168"/>
    </row>
    <row r="60" spans="1:11" x14ac:dyDescent="0.85">
      <c r="A60" s="24"/>
      <c r="B60" s="46"/>
      <c r="C60" s="29">
        <v>62</v>
      </c>
      <c r="D60" s="28">
        <v>4</v>
      </c>
      <c r="E60" s="22" t="s">
        <v>12</v>
      </c>
      <c r="F60" s="169">
        <f>C60*D60+C61*D61+C62*D62+C63*D63+C64*D64</f>
        <v>816</v>
      </c>
      <c r="G60" s="172">
        <v>2</v>
      </c>
      <c r="H60" s="24"/>
      <c r="I60" s="166">
        <f>F60*G60</f>
        <v>1632</v>
      </c>
      <c r="J60" s="175">
        <v>0.75</v>
      </c>
      <c r="K60" s="166">
        <f>ROUNDDOWN(ROUNDDOWN(F60*J60,4)*G60,0)</f>
        <v>1224</v>
      </c>
    </row>
    <row r="61" spans="1:11" x14ac:dyDescent="0.85">
      <c r="A61" s="25"/>
      <c r="B61" s="47"/>
      <c r="C61" s="29">
        <v>82</v>
      </c>
      <c r="D61" s="28">
        <v>4</v>
      </c>
      <c r="E61" s="22" t="s">
        <v>12</v>
      </c>
      <c r="F61" s="170"/>
      <c r="G61" s="173"/>
      <c r="H61" s="25"/>
      <c r="I61" s="167"/>
      <c r="J61" s="176"/>
      <c r="K61" s="167"/>
    </row>
    <row r="62" spans="1:11" x14ac:dyDescent="0.85">
      <c r="A62" s="25" t="s">
        <v>0</v>
      </c>
      <c r="B62" s="25" t="s">
        <v>3</v>
      </c>
      <c r="C62" s="29">
        <v>120</v>
      </c>
      <c r="D62" s="28">
        <v>2</v>
      </c>
      <c r="E62" s="22" t="s">
        <v>12</v>
      </c>
      <c r="F62" s="170"/>
      <c r="G62" s="173"/>
      <c r="H62" s="25" t="s">
        <v>13</v>
      </c>
      <c r="I62" s="167"/>
      <c r="J62" s="176"/>
      <c r="K62" s="167"/>
    </row>
    <row r="63" spans="1:11" x14ac:dyDescent="0.85">
      <c r="A63" s="25"/>
      <c r="B63" s="47"/>
      <c r="C63" s="29"/>
      <c r="D63" s="28"/>
      <c r="E63" s="22" t="s">
        <v>12</v>
      </c>
      <c r="F63" s="170"/>
      <c r="G63" s="173"/>
      <c r="H63" s="25"/>
      <c r="I63" s="167"/>
      <c r="J63" s="176"/>
      <c r="K63" s="167"/>
    </row>
    <row r="64" spans="1:11" x14ac:dyDescent="0.85">
      <c r="A64" s="26"/>
      <c r="B64" s="48"/>
      <c r="C64" s="29"/>
      <c r="D64" s="28"/>
      <c r="E64" s="22" t="s">
        <v>12</v>
      </c>
      <c r="F64" s="171"/>
      <c r="G64" s="174"/>
      <c r="H64" s="26"/>
      <c r="I64" s="168"/>
      <c r="J64" s="177"/>
      <c r="K64" s="168"/>
    </row>
    <row r="65" spans="1:11" x14ac:dyDescent="0.85">
      <c r="A65" s="24"/>
      <c r="B65" s="46"/>
      <c r="C65" s="29">
        <v>63</v>
      </c>
      <c r="D65" s="28">
        <v>4</v>
      </c>
      <c r="E65" s="22" t="s">
        <v>12</v>
      </c>
      <c r="F65" s="169">
        <f>C65*D65+C66*D66+C67*D67+C68*D68+C69*D69</f>
        <v>828</v>
      </c>
      <c r="G65" s="172">
        <v>20</v>
      </c>
      <c r="H65" s="24"/>
      <c r="I65" s="166">
        <f>F65*G65</f>
        <v>16560</v>
      </c>
      <c r="J65" s="175">
        <v>0.75</v>
      </c>
      <c r="K65" s="166">
        <f>ROUNDDOWN(ROUNDDOWN(F65*J65,4)*G65,0)</f>
        <v>12420</v>
      </c>
    </row>
    <row r="66" spans="1:11" x14ac:dyDescent="0.85">
      <c r="A66" s="25"/>
      <c r="B66" s="47"/>
      <c r="C66" s="29">
        <v>84</v>
      </c>
      <c r="D66" s="28">
        <v>4</v>
      </c>
      <c r="E66" s="22" t="s">
        <v>12</v>
      </c>
      <c r="F66" s="170"/>
      <c r="G66" s="173"/>
      <c r="H66" s="25"/>
      <c r="I66" s="167"/>
      <c r="J66" s="176"/>
      <c r="K66" s="167"/>
    </row>
    <row r="67" spans="1:11" x14ac:dyDescent="0.85">
      <c r="A67" s="25" t="s">
        <v>0</v>
      </c>
      <c r="B67" s="25" t="s">
        <v>3</v>
      </c>
      <c r="C67" s="29">
        <v>120</v>
      </c>
      <c r="D67" s="28">
        <v>2</v>
      </c>
      <c r="E67" s="22" t="s">
        <v>12</v>
      </c>
      <c r="F67" s="170"/>
      <c r="G67" s="173"/>
      <c r="H67" s="25" t="s">
        <v>13</v>
      </c>
      <c r="I67" s="167"/>
      <c r="J67" s="176"/>
      <c r="K67" s="167"/>
    </row>
    <row r="68" spans="1:11" x14ac:dyDescent="0.85">
      <c r="A68" s="25"/>
      <c r="B68" s="47"/>
      <c r="C68" s="29"/>
      <c r="D68" s="28"/>
      <c r="E68" s="22" t="s">
        <v>12</v>
      </c>
      <c r="F68" s="170"/>
      <c r="G68" s="173"/>
      <c r="H68" s="25"/>
      <c r="I68" s="167"/>
      <c r="J68" s="176"/>
      <c r="K68" s="167"/>
    </row>
    <row r="69" spans="1:11" x14ac:dyDescent="0.85">
      <c r="A69" s="26"/>
      <c r="B69" s="48"/>
      <c r="C69" s="29"/>
      <c r="D69" s="28"/>
      <c r="E69" s="22" t="s">
        <v>12</v>
      </c>
      <c r="F69" s="171"/>
      <c r="G69" s="174"/>
      <c r="H69" s="26"/>
      <c r="I69" s="168"/>
      <c r="J69" s="177"/>
      <c r="K69" s="168"/>
    </row>
    <row r="70" spans="1:11" x14ac:dyDescent="0.85">
      <c r="A70" s="24"/>
      <c r="B70" s="46"/>
      <c r="C70" s="29">
        <v>50</v>
      </c>
      <c r="D70" s="28">
        <v>5</v>
      </c>
      <c r="E70" s="22" t="s">
        <v>12</v>
      </c>
      <c r="F70" s="169">
        <f>C70*D70+C71*D71+C72*D72+C73*D73+C74*D74</f>
        <v>1050</v>
      </c>
      <c r="G70" s="172">
        <v>10</v>
      </c>
      <c r="H70" s="24"/>
      <c r="I70" s="166">
        <f>F70*G70</f>
        <v>10500</v>
      </c>
      <c r="J70" s="175">
        <v>0.75</v>
      </c>
      <c r="K70" s="166">
        <f>ROUNDDOWN(ROUNDDOWN(F70*J70,4)*G70,0)</f>
        <v>7875</v>
      </c>
    </row>
    <row r="71" spans="1:11" x14ac:dyDescent="0.85">
      <c r="A71" s="25"/>
      <c r="B71" s="47"/>
      <c r="C71" s="29">
        <v>80</v>
      </c>
      <c r="D71" s="28">
        <v>10</v>
      </c>
      <c r="E71" s="22" t="s">
        <v>12</v>
      </c>
      <c r="F71" s="170"/>
      <c r="G71" s="173"/>
      <c r="H71" s="25"/>
      <c r="I71" s="167"/>
      <c r="J71" s="176"/>
      <c r="K71" s="167"/>
    </row>
    <row r="72" spans="1:11" x14ac:dyDescent="0.85">
      <c r="A72" s="25" t="s">
        <v>0</v>
      </c>
      <c r="B72" s="25" t="s">
        <v>3</v>
      </c>
      <c r="C72" s="29"/>
      <c r="D72" s="28"/>
      <c r="E72" s="22" t="s">
        <v>12</v>
      </c>
      <c r="F72" s="170"/>
      <c r="G72" s="173"/>
      <c r="H72" s="25" t="s">
        <v>13</v>
      </c>
      <c r="I72" s="167"/>
      <c r="J72" s="176"/>
      <c r="K72" s="167"/>
    </row>
    <row r="73" spans="1:11" x14ac:dyDescent="0.85">
      <c r="A73" s="25"/>
      <c r="B73" s="47"/>
      <c r="C73" s="29"/>
      <c r="D73" s="28"/>
      <c r="E73" s="22" t="s">
        <v>12</v>
      </c>
      <c r="F73" s="170"/>
      <c r="G73" s="173"/>
      <c r="H73" s="25"/>
      <c r="I73" s="167"/>
      <c r="J73" s="176"/>
      <c r="K73" s="167"/>
    </row>
    <row r="74" spans="1:11" x14ac:dyDescent="0.85">
      <c r="A74" s="26"/>
      <c r="B74" s="48"/>
      <c r="C74" s="29"/>
      <c r="D74" s="28"/>
      <c r="E74" s="22" t="s">
        <v>12</v>
      </c>
      <c r="F74" s="171"/>
      <c r="G74" s="174"/>
      <c r="H74" s="26"/>
      <c r="I74" s="168"/>
      <c r="J74" s="177"/>
      <c r="K74" s="168"/>
    </row>
    <row r="75" spans="1:11" x14ac:dyDescent="0.85">
      <c r="A75" s="24"/>
      <c r="B75" s="46"/>
      <c r="C75" s="29">
        <v>50</v>
      </c>
      <c r="D75" s="28">
        <v>10</v>
      </c>
      <c r="E75" s="22" t="s">
        <v>12</v>
      </c>
      <c r="F75" s="169">
        <f>C75*D75+C76*D76+C77*D77+C78*D78+C79*D79</f>
        <v>1300</v>
      </c>
      <c r="G75" s="172">
        <v>30</v>
      </c>
      <c r="H75" s="24"/>
      <c r="I75" s="166">
        <f>F75*G75</f>
        <v>39000</v>
      </c>
      <c r="J75" s="175">
        <v>0.75</v>
      </c>
      <c r="K75" s="166">
        <f>ROUNDDOWN(ROUNDDOWN(F75*J75,4)*G75,0)</f>
        <v>29250</v>
      </c>
    </row>
    <row r="76" spans="1:11" x14ac:dyDescent="0.85">
      <c r="A76" s="25"/>
      <c r="B76" s="47"/>
      <c r="C76" s="29">
        <v>80</v>
      </c>
      <c r="D76" s="28">
        <v>10</v>
      </c>
      <c r="E76" s="22" t="s">
        <v>12</v>
      </c>
      <c r="F76" s="170"/>
      <c r="G76" s="173"/>
      <c r="H76" s="25"/>
      <c r="I76" s="167"/>
      <c r="J76" s="176"/>
      <c r="K76" s="167"/>
    </row>
    <row r="77" spans="1:11" x14ac:dyDescent="0.85">
      <c r="A77" s="25" t="s">
        <v>0</v>
      </c>
      <c r="B77" s="25" t="s">
        <v>3</v>
      </c>
      <c r="C77" s="29"/>
      <c r="D77" s="28"/>
      <c r="E77" s="22" t="s">
        <v>12</v>
      </c>
      <c r="F77" s="170"/>
      <c r="G77" s="173"/>
      <c r="H77" s="25" t="s">
        <v>13</v>
      </c>
      <c r="I77" s="167"/>
      <c r="J77" s="176"/>
      <c r="K77" s="167"/>
    </row>
    <row r="78" spans="1:11" x14ac:dyDescent="0.85">
      <c r="A78" s="25"/>
      <c r="B78" s="47"/>
      <c r="C78" s="29"/>
      <c r="D78" s="28"/>
      <c r="E78" s="22" t="s">
        <v>12</v>
      </c>
      <c r="F78" s="170"/>
      <c r="G78" s="173"/>
      <c r="H78" s="25"/>
      <c r="I78" s="167"/>
      <c r="J78" s="176"/>
      <c r="K78" s="167"/>
    </row>
    <row r="79" spans="1:11" x14ac:dyDescent="0.85">
      <c r="A79" s="26"/>
      <c r="B79" s="48"/>
      <c r="C79" s="29"/>
      <c r="D79" s="28"/>
      <c r="E79" s="22" t="s">
        <v>12</v>
      </c>
      <c r="F79" s="171"/>
      <c r="G79" s="174"/>
      <c r="H79" s="26"/>
      <c r="I79" s="168"/>
      <c r="J79" s="177"/>
      <c r="K79" s="168"/>
    </row>
    <row r="80" spans="1:11" x14ac:dyDescent="0.85">
      <c r="A80" s="24"/>
      <c r="B80" s="46"/>
      <c r="C80" s="29"/>
      <c r="D80" s="28"/>
      <c r="E80" s="22" t="s">
        <v>12</v>
      </c>
      <c r="F80" s="169">
        <f>C80*D80+C81*D81+C82*D82+C83*D83+C84*D84</f>
        <v>0</v>
      </c>
      <c r="G80" s="172"/>
      <c r="H80" s="24"/>
      <c r="I80" s="166">
        <f>F80*G80</f>
        <v>0</v>
      </c>
      <c r="J80" s="175"/>
      <c r="K80" s="166">
        <f>ROUNDDOWN(ROUNDDOWN(F80*J80,4)*G80,0)</f>
        <v>0</v>
      </c>
    </row>
    <row r="81" spans="1:11" x14ac:dyDescent="0.85">
      <c r="A81" s="25"/>
      <c r="B81" s="47"/>
      <c r="C81" s="29"/>
      <c r="D81" s="28"/>
      <c r="E81" s="22" t="s">
        <v>12</v>
      </c>
      <c r="F81" s="170"/>
      <c r="G81" s="173"/>
      <c r="H81" s="25"/>
      <c r="I81" s="167"/>
      <c r="J81" s="176"/>
      <c r="K81" s="167"/>
    </row>
    <row r="82" spans="1:11" x14ac:dyDescent="0.85">
      <c r="A82" s="25" t="s">
        <v>0</v>
      </c>
      <c r="B82" s="25" t="s">
        <v>3</v>
      </c>
      <c r="C82" s="29"/>
      <c r="D82" s="28"/>
      <c r="E82" s="22" t="s">
        <v>12</v>
      </c>
      <c r="F82" s="170"/>
      <c r="G82" s="173"/>
      <c r="H82" s="25" t="s">
        <v>13</v>
      </c>
      <c r="I82" s="167"/>
      <c r="J82" s="176"/>
      <c r="K82" s="167"/>
    </row>
    <row r="83" spans="1:11" x14ac:dyDescent="0.85">
      <c r="A83" s="25"/>
      <c r="B83" s="47"/>
      <c r="C83" s="29"/>
      <c r="D83" s="28"/>
      <c r="E83" s="22" t="s">
        <v>12</v>
      </c>
      <c r="F83" s="170"/>
      <c r="G83" s="173"/>
      <c r="H83" s="25"/>
      <c r="I83" s="167"/>
      <c r="J83" s="176"/>
      <c r="K83" s="167"/>
    </row>
    <row r="84" spans="1:11" x14ac:dyDescent="0.85">
      <c r="A84" s="26"/>
      <c r="B84" s="48"/>
      <c r="C84" s="29"/>
      <c r="D84" s="28"/>
      <c r="E84" s="22" t="s">
        <v>12</v>
      </c>
      <c r="F84" s="171"/>
      <c r="G84" s="174"/>
      <c r="H84" s="26"/>
      <c r="I84" s="168"/>
      <c r="J84" s="177"/>
      <c r="K84" s="168"/>
    </row>
    <row r="85" spans="1:11" x14ac:dyDescent="0.85">
      <c r="A85" s="24"/>
      <c r="B85" s="46"/>
      <c r="C85" s="29"/>
      <c r="D85" s="28"/>
      <c r="E85" s="22" t="s">
        <v>12</v>
      </c>
      <c r="F85" s="169">
        <f>C85*D85+C86*D86+C87*D87+C88*D88+C89*D89</f>
        <v>0</v>
      </c>
      <c r="G85" s="172"/>
      <c r="H85" s="24"/>
      <c r="I85" s="166">
        <f>F85*G85</f>
        <v>0</v>
      </c>
      <c r="J85" s="175"/>
      <c r="K85" s="166">
        <f>ROUNDDOWN(ROUNDDOWN(F85*J85,4)*G85,0)</f>
        <v>0</v>
      </c>
    </row>
    <row r="86" spans="1:11" x14ac:dyDescent="0.85">
      <c r="A86" s="25"/>
      <c r="B86" s="47"/>
      <c r="C86" s="29"/>
      <c r="D86" s="28"/>
      <c r="E86" s="22" t="s">
        <v>12</v>
      </c>
      <c r="F86" s="170"/>
      <c r="G86" s="173"/>
      <c r="H86" s="25"/>
      <c r="I86" s="167"/>
      <c r="J86" s="176"/>
      <c r="K86" s="167"/>
    </row>
    <row r="87" spans="1:11" x14ac:dyDescent="0.85">
      <c r="A87" s="25" t="s">
        <v>0</v>
      </c>
      <c r="B87" s="25" t="s">
        <v>3</v>
      </c>
      <c r="C87" s="29"/>
      <c r="D87" s="28"/>
      <c r="E87" s="22" t="s">
        <v>12</v>
      </c>
      <c r="F87" s="170"/>
      <c r="G87" s="173"/>
      <c r="H87" s="25" t="s">
        <v>13</v>
      </c>
      <c r="I87" s="167"/>
      <c r="J87" s="176"/>
      <c r="K87" s="167"/>
    </row>
    <row r="88" spans="1:11" x14ac:dyDescent="0.85">
      <c r="A88" s="25"/>
      <c r="B88" s="47"/>
      <c r="C88" s="29"/>
      <c r="D88" s="28"/>
      <c r="E88" s="22" t="s">
        <v>12</v>
      </c>
      <c r="F88" s="170"/>
      <c r="G88" s="173"/>
      <c r="H88" s="25"/>
      <c r="I88" s="167"/>
      <c r="J88" s="176"/>
      <c r="K88" s="167"/>
    </row>
    <row r="89" spans="1:11" x14ac:dyDescent="0.85">
      <c r="A89" s="26"/>
      <c r="B89" s="48"/>
      <c r="C89" s="29"/>
      <c r="D89" s="28"/>
      <c r="E89" s="22" t="s">
        <v>12</v>
      </c>
      <c r="F89" s="171"/>
      <c r="G89" s="174"/>
      <c r="H89" s="26"/>
      <c r="I89" s="168"/>
      <c r="J89" s="177"/>
      <c r="K89" s="168"/>
    </row>
    <row r="90" spans="1:11" x14ac:dyDescent="0.85">
      <c r="A90" s="24"/>
      <c r="B90" s="46"/>
      <c r="C90" s="29"/>
      <c r="D90" s="28"/>
      <c r="E90" s="22" t="s">
        <v>12</v>
      </c>
      <c r="F90" s="169">
        <f>C90*D90+C91*D91+C92*D92+C93*D93+C94*D94</f>
        <v>0</v>
      </c>
      <c r="G90" s="172"/>
      <c r="H90" s="24"/>
      <c r="I90" s="166">
        <f>F90*G90</f>
        <v>0</v>
      </c>
      <c r="J90" s="175"/>
      <c r="K90" s="166">
        <f>ROUNDDOWN(ROUNDDOWN(F90*J90,4)*G90,0)</f>
        <v>0</v>
      </c>
    </row>
    <row r="91" spans="1:11" x14ac:dyDescent="0.85">
      <c r="A91" s="25"/>
      <c r="B91" s="47"/>
      <c r="C91" s="29"/>
      <c r="D91" s="28"/>
      <c r="E91" s="22" t="s">
        <v>12</v>
      </c>
      <c r="F91" s="170"/>
      <c r="G91" s="173"/>
      <c r="H91" s="25"/>
      <c r="I91" s="167"/>
      <c r="J91" s="176"/>
      <c r="K91" s="167"/>
    </row>
    <row r="92" spans="1:11" x14ac:dyDescent="0.85">
      <c r="A92" s="25" t="s">
        <v>0</v>
      </c>
      <c r="B92" s="25" t="s">
        <v>3</v>
      </c>
      <c r="C92" s="29"/>
      <c r="D92" s="28"/>
      <c r="E92" s="22" t="s">
        <v>12</v>
      </c>
      <c r="F92" s="170"/>
      <c r="G92" s="173"/>
      <c r="H92" s="25" t="s">
        <v>13</v>
      </c>
      <c r="I92" s="167"/>
      <c r="J92" s="176"/>
      <c r="K92" s="167"/>
    </row>
    <row r="93" spans="1:11" x14ac:dyDescent="0.85">
      <c r="A93" s="25"/>
      <c r="B93" s="47"/>
      <c r="C93" s="29"/>
      <c r="D93" s="28"/>
      <c r="E93" s="22" t="s">
        <v>12</v>
      </c>
      <c r="F93" s="170"/>
      <c r="G93" s="173"/>
      <c r="H93" s="25"/>
      <c r="I93" s="167"/>
      <c r="J93" s="176"/>
      <c r="K93" s="167"/>
    </row>
    <row r="94" spans="1:11" x14ac:dyDescent="0.85">
      <c r="A94" s="26"/>
      <c r="B94" s="48"/>
      <c r="C94" s="29"/>
      <c r="D94" s="28"/>
      <c r="E94" s="22" t="s">
        <v>12</v>
      </c>
      <c r="F94" s="171"/>
      <c r="G94" s="174"/>
      <c r="H94" s="26"/>
      <c r="I94" s="168"/>
      <c r="J94" s="177"/>
      <c r="K94" s="168"/>
    </row>
    <row r="95" spans="1:11" x14ac:dyDescent="0.85">
      <c r="A95" s="24"/>
      <c r="B95" s="46"/>
      <c r="C95" s="29"/>
      <c r="D95" s="28"/>
      <c r="E95" s="22" t="s">
        <v>12</v>
      </c>
      <c r="F95" s="169">
        <f>C95*D95+C96*D96+C97*D97+C98*D98+C99*D99</f>
        <v>0</v>
      </c>
      <c r="G95" s="172"/>
      <c r="H95" s="24"/>
      <c r="I95" s="166">
        <f>F95*G95</f>
        <v>0</v>
      </c>
      <c r="J95" s="175"/>
      <c r="K95" s="166">
        <f>ROUNDDOWN(ROUNDDOWN(F95*J95,4)*G95,0)</f>
        <v>0</v>
      </c>
    </row>
    <row r="96" spans="1:11" x14ac:dyDescent="0.85">
      <c r="A96" s="25"/>
      <c r="B96" s="47"/>
      <c r="C96" s="29"/>
      <c r="D96" s="28"/>
      <c r="E96" s="22" t="s">
        <v>12</v>
      </c>
      <c r="F96" s="170"/>
      <c r="G96" s="173"/>
      <c r="H96" s="25"/>
      <c r="I96" s="167"/>
      <c r="J96" s="176"/>
      <c r="K96" s="167"/>
    </row>
    <row r="97" spans="1:11" x14ac:dyDescent="0.85">
      <c r="A97" s="25" t="s">
        <v>0</v>
      </c>
      <c r="B97" s="25" t="s">
        <v>3</v>
      </c>
      <c r="C97" s="29"/>
      <c r="D97" s="28"/>
      <c r="E97" s="22" t="s">
        <v>12</v>
      </c>
      <c r="F97" s="170"/>
      <c r="G97" s="173"/>
      <c r="H97" s="25" t="s">
        <v>13</v>
      </c>
      <c r="I97" s="167"/>
      <c r="J97" s="176"/>
      <c r="K97" s="167"/>
    </row>
    <row r="98" spans="1:11" x14ac:dyDescent="0.85">
      <c r="A98" s="25"/>
      <c r="B98" s="47"/>
      <c r="C98" s="29"/>
      <c r="D98" s="28"/>
      <c r="E98" s="22" t="s">
        <v>12</v>
      </c>
      <c r="F98" s="170"/>
      <c r="G98" s="173"/>
      <c r="H98" s="25"/>
      <c r="I98" s="167"/>
      <c r="J98" s="176"/>
      <c r="K98" s="167"/>
    </row>
    <row r="99" spans="1:11" x14ac:dyDescent="0.85">
      <c r="A99" s="26"/>
      <c r="B99" s="48"/>
      <c r="C99" s="29"/>
      <c r="D99" s="28"/>
      <c r="E99" s="22" t="s">
        <v>12</v>
      </c>
      <c r="F99" s="171"/>
      <c r="G99" s="174"/>
      <c r="H99" s="26"/>
      <c r="I99" s="168"/>
      <c r="J99" s="177"/>
      <c r="K99" s="168"/>
    </row>
    <row r="100" spans="1:11" x14ac:dyDescent="0.85">
      <c r="A100" s="24"/>
      <c r="B100" s="46"/>
      <c r="C100" s="29"/>
      <c r="D100" s="28"/>
      <c r="E100" s="22" t="s">
        <v>12</v>
      </c>
      <c r="F100" s="169">
        <f>C100*D100+C101*D101+C102*D102+C103*D103+C104*D104</f>
        <v>0</v>
      </c>
      <c r="G100" s="172"/>
      <c r="H100" s="24"/>
      <c r="I100" s="166">
        <f>F100*G100</f>
        <v>0</v>
      </c>
      <c r="J100" s="175"/>
      <c r="K100" s="166">
        <f>ROUNDDOWN(ROUNDDOWN(F100*J100,4)*G100,0)</f>
        <v>0</v>
      </c>
    </row>
    <row r="101" spans="1:11" x14ac:dyDescent="0.85">
      <c r="A101" s="25"/>
      <c r="B101" s="47"/>
      <c r="C101" s="29"/>
      <c r="D101" s="28"/>
      <c r="E101" s="22" t="s">
        <v>12</v>
      </c>
      <c r="F101" s="170"/>
      <c r="G101" s="173"/>
      <c r="H101" s="25"/>
      <c r="I101" s="167"/>
      <c r="J101" s="176"/>
      <c r="K101" s="167"/>
    </row>
    <row r="102" spans="1:11" x14ac:dyDescent="0.85">
      <c r="A102" s="25" t="s">
        <v>0</v>
      </c>
      <c r="B102" s="25" t="s">
        <v>3</v>
      </c>
      <c r="C102" s="29"/>
      <c r="D102" s="28"/>
      <c r="E102" s="22" t="s">
        <v>12</v>
      </c>
      <c r="F102" s="170"/>
      <c r="G102" s="173"/>
      <c r="H102" s="25" t="s">
        <v>13</v>
      </c>
      <c r="I102" s="167"/>
      <c r="J102" s="176"/>
      <c r="K102" s="167"/>
    </row>
    <row r="103" spans="1:11" x14ac:dyDescent="0.85">
      <c r="A103" s="25"/>
      <c r="B103" s="47"/>
      <c r="C103" s="29"/>
      <c r="D103" s="28"/>
      <c r="E103" s="22" t="s">
        <v>12</v>
      </c>
      <c r="F103" s="170"/>
      <c r="G103" s="173"/>
      <c r="H103" s="25"/>
      <c r="I103" s="167"/>
      <c r="J103" s="176"/>
      <c r="K103" s="167"/>
    </row>
    <row r="104" spans="1:11" x14ac:dyDescent="0.85">
      <c r="A104" s="26"/>
      <c r="B104" s="48"/>
      <c r="C104" s="29"/>
      <c r="D104" s="28"/>
      <c r="E104" s="22" t="s">
        <v>12</v>
      </c>
      <c r="F104" s="171"/>
      <c r="G104" s="174"/>
      <c r="H104" s="26"/>
      <c r="I104" s="168"/>
      <c r="J104" s="177"/>
      <c r="K104" s="168"/>
    </row>
    <row r="105" spans="1:11" x14ac:dyDescent="0.85">
      <c r="A105" s="24"/>
      <c r="B105" s="46"/>
      <c r="C105" s="29"/>
      <c r="D105" s="28"/>
      <c r="E105" s="22" t="s">
        <v>12</v>
      </c>
      <c r="F105" s="169">
        <f>C105*D105+C106*D106+C107*D107+C108*D108+C109*D109</f>
        <v>0</v>
      </c>
      <c r="G105" s="172"/>
      <c r="H105" s="24"/>
      <c r="I105" s="166">
        <f>F105*G105</f>
        <v>0</v>
      </c>
      <c r="J105" s="175"/>
      <c r="K105" s="166">
        <f>ROUNDDOWN(ROUNDDOWN(F105*J105,4)*G105,0)</f>
        <v>0</v>
      </c>
    </row>
    <row r="106" spans="1:11" x14ac:dyDescent="0.85">
      <c r="A106" s="25"/>
      <c r="B106" s="47"/>
      <c r="C106" s="29"/>
      <c r="D106" s="28"/>
      <c r="E106" s="22" t="s">
        <v>12</v>
      </c>
      <c r="F106" s="170"/>
      <c r="G106" s="173"/>
      <c r="H106" s="25"/>
      <c r="I106" s="167"/>
      <c r="J106" s="176"/>
      <c r="K106" s="167"/>
    </row>
    <row r="107" spans="1:11" x14ac:dyDescent="0.85">
      <c r="A107" s="25" t="s">
        <v>0</v>
      </c>
      <c r="B107" s="25" t="s">
        <v>3</v>
      </c>
      <c r="C107" s="29"/>
      <c r="D107" s="28"/>
      <c r="E107" s="22" t="s">
        <v>12</v>
      </c>
      <c r="F107" s="170"/>
      <c r="G107" s="173"/>
      <c r="H107" s="25" t="s">
        <v>13</v>
      </c>
      <c r="I107" s="167"/>
      <c r="J107" s="176"/>
      <c r="K107" s="167"/>
    </row>
    <row r="108" spans="1:11" x14ac:dyDescent="0.85">
      <c r="A108" s="25"/>
      <c r="B108" s="47"/>
      <c r="C108" s="29"/>
      <c r="D108" s="28"/>
      <c r="E108" s="22" t="s">
        <v>12</v>
      </c>
      <c r="F108" s="170"/>
      <c r="G108" s="173"/>
      <c r="H108" s="25"/>
      <c r="I108" s="167"/>
      <c r="J108" s="176"/>
      <c r="K108" s="167"/>
    </row>
    <row r="109" spans="1:11" x14ac:dyDescent="0.85">
      <c r="A109" s="26"/>
      <c r="B109" s="48"/>
      <c r="C109" s="29"/>
      <c r="D109" s="28"/>
      <c r="E109" s="22" t="s">
        <v>12</v>
      </c>
      <c r="F109" s="171"/>
      <c r="G109" s="174"/>
      <c r="H109" s="26"/>
      <c r="I109" s="168"/>
      <c r="J109" s="177"/>
      <c r="K109" s="168"/>
    </row>
    <row r="110" spans="1:11" x14ac:dyDescent="0.85">
      <c r="A110" s="24"/>
      <c r="B110" s="46"/>
      <c r="C110" s="29"/>
      <c r="D110" s="28"/>
      <c r="E110" s="22" t="s">
        <v>12</v>
      </c>
      <c r="F110" s="169">
        <f>C110*D110+C111*D111+C112*D112+C113*D113+C114*D114</f>
        <v>0</v>
      </c>
      <c r="G110" s="172"/>
      <c r="H110" s="24"/>
      <c r="I110" s="166">
        <f>F110*G110</f>
        <v>0</v>
      </c>
      <c r="J110" s="175"/>
      <c r="K110" s="166">
        <f>ROUNDDOWN(ROUNDDOWN(F110*J110,4)*G110,0)</f>
        <v>0</v>
      </c>
    </row>
    <row r="111" spans="1:11" x14ac:dyDescent="0.85">
      <c r="A111" s="25"/>
      <c r="B111" s="47"/>
      <c r="C111" s="29"/>
      <c r="D111" s="28"/>
      <c r="E111" s="22" t="s">
        <v>12</v>
      </c>
      <c r="F111" s="170"/>
      <c r="G111" s="173"/>
      <c r="H111" s="25"/>
      <c r="I111" s="167"/>
      <c r="J111" s="176"/>
      <c r="K111" s="167"/>
    </row>
    <row r="112" spans="1:11" x14ac:dyDescent="0.85">
      <c r="A112" s="25" t="s">
        <v>0</v>
      </c>
      <c r="B112" s="25" t="s">
        <v>3</v>
      </c>
      <c r="C112" s="29"/>
      <c r="D112" s="28"/>
      <c r="E112" s="22" t="s">
        <v>12</v>
      </c>
      <c r="F112" s="170"/>
      <c r="G112" s="173"/>
      <c r="H112" s="25" t="s">
        <v>13</v>
      </c>
      <c r="I112" s="167"/>
      <c r="J112" s="176"/>
      <c r="K112" s="167"/>
    </row>
    <row r="113" spans="1:11" x14ac:dyDescent="0.85">
      <c r="A113" s="25"/>
      <c r="B113" s="47"/>
      <c r="C113" s="29"/>
      <c r="D113" s="28"/>
      <c r="E113" s="22" t="s">
        <v>12</v>
      </c>
      <c r="F113" s="170"/>
      <c r="G113" s="173"/>
      <c r="H113" s="25"/>
      <c r="I113" s="167"/>
      <c r="J113" s="176"/>
      <c r="K113" s="167"/>
    </row>
    <row r="114" spans="1:11" x14ac:dyDescent="0.85">
      <c r="A114" s="26"/>
      <c r="B114" s="48"/>
      <c r="C114" s="29"/>
      <c r="D114" s="28"/>
      <c r="E114" s="22" t="s">
        <v>12</v>
      </c>
      <c r="F114" s="171"/>
      <c r="G114" s="174"/>
      <c r="H114" s="26"/>
      <c r="I114" s="168"/>
      <c r="J114" s="177"/>
      <c r="K114" s="168"/>
    </row>
    <row r="115" spans="1:11" x14ac:dyDescent="0.85">
      <c r="A115" s="24"/>
      <c r="B115" s="46"/>
      <c r="C115" s="29"/>
      <c r="D115" s="28"/>
      <c r="E115" s="22" t="s">
        <v>12</v>
      </c>
      <c r="F115" s="169">
        <f>C115*D115+C116*D116+C117*D117+C118*D118+C119*D119</f>
        <v>0</v>
      </c>
      <c r="G115" s="172"/>
      <c r="H115" s="24"/>
      <c r="I115" s="166">
        <f>F115*G115</f>
        <v>0</v>
      </c>
      <c r="J115" s="175"/>
      <c r="K115" s="166">
        <f>ROUNDDOWN(ROUNDDOWN(F115*J115,4)*G115,0)</f>
        <v>0</v>
      </c>
    </row>
    <row r="116" spans="1:11" x14ac:dyDescent="0.85">
      <c r="A116" s="25"/>
      <c r="B116" s="47"/>
      <c r="C116" s="29"/>
      <c r="D116" s="28"/>
      <c r="E116" s="22" t="s">
        <v>12</v>
      </c>
      <c r="F116" s="170"/>
      <c r="G116" s="173"/>
      <c r="H116" s="25"/>
      <c r="I116" s="167"/>
      <c r="J116" s="176"/>
      <c r="K116" s="167"/>
    </row>
    <row r="117" spans="1:11" x14ac:dyDescent="0.85">
      <c r="A117" s="25" t="s">
        <v>0</v>
      </c>
      <c r="B117" s="25" t="s">
        <v>3</v>
      </c>
      <c r="C117" s="29"/>
      <c r="D117" s="28"/>
      <c r="E117" s="22" t="s">
        <v>12</v>
      </c>
      <c r="F117" s="170"/>
      <c r="G117" s="173"/>
      <c r="H117" s="25" t="s">
        <v>13</v>
      </c>
      <c r="I117" s="167"/>
      <c r="J117" s="176"/>
      <c r="K117" s="167"/>
    </row>
    <row r="118" spans="1:11" x14ac:dyDescent="0.85">
      <c r="A118" s="25"/>
      <c r="B118" s="47"/>
      <c r="C118" s="29"/>
      <c r="D118" s="28"/>
      <c r="E118" s="22" t="s">
        <v>12</v>
      </c>
      <c r="F118" s="170"/>
      <c r="G118" s="173"/>
      <c r="H118" s="25"/>
      <c r="I118" s="167"/>
      <c r="J118" s="176"/>
      <c r="K118" s="167"/>
    </row>
    <row r="119" spans="1:11" x14ac:dyDescent="0.85">
      <c r="A119" s="26"/>
      <c r="B119" s="48"/>
      <c r="C119" s="29"/>
      <c r="D119" s="28"/>
      <c r="E119" s="22" t="s">
        <v>12</v>
      </c>
      <c r="F119" s="171"/>
      <c r="G119" s="174"/>
      <c r="H119" s="26"/>
      <c r="I119" s="168"/>
      <c r="J119" s="177"/>
      <c r="K119" s="168"/>
    </row>
    <row r="120" spans="1:11" x14ac:dyDescent="0.85">
      <c r="A120" s="24"/>
      <c r="B120" s="46"/>
      <c r="C120" s="29"/>
      <c r="D120" s="28"/>
      <c r="E120" s="22" t="s">
        <v>12</v>
      </c>
      <c r="F120" s="169">
        <f>C120*D120+C121*D121+C122*D122+C123*D123+C124*D124</f>
        <v>0</v>
      </c>
      <c r="G120" s="172"/>
      <c r="H120" s="24"/>
      <c r="I120" s="166">
        <f>F120*G120</f>
        <v>0</v>
      </c>
      <c r="J120" s="175"/>
      <c r="K120" s="166">
        <f>ROUNDDOWN(ROUNDDOWN(F120*J120,4)*G120,0)</f>
        <v>0</v>
      </c>
    </row>
    <row r="121" spans="1:11" x14ac:dyDescent="0.85">
      <c r="A121" s="25"/>
      <c r="B121" s="47"/>
      <c r="C121" s="29"/>
      <c r="D121" s="28"/>
      <c r="E121" s="22" t="s">
        <v>12</v>
      </c>
      <c r="F121" s="170"/>
      <c r="G121" s="173"/>
      <c r="H121" s="25"/>
      <c r="I121" s="167"/>
      <c r="J121" s="176"/>
      <c r="K121" s="167"/>
    </row>
    <row r="122" spans="1:11" x14ac:dyDescent="0.85">
      <c r="A122" s="25" t="s">
        <v>0</v>
      </c>
      <c r="B122" s="25" t="s">
        <v>3</v>
      </c>
      <c r="C122" s="29"/>
      <c r="D122" s="28"/>
      <c r="E122" s="22" t="s">
        <v>12</v>
      </c>
      <c r="F122" s="170"/>
      <c r="G122" s="173"/>
      <c r="H122" s="25" t="s">
        <v>13</v>
      </c>
      <c r="I122" s="167"/>
      <c r="J122" s="176"/>
      <c r="K122" s="167"/>
    </row>
    <row r="123" spans="1:11" x14ac:dyDescent="0.85">
      <c r="A123" s="25"/>
      <c r="B123" s="47"/>
      <c r="C123" s="29"/>
      <c r="D123" s="28"/>
      <c r="E123" s="22" t="s">
        <v>12</v>
      </c>
      <c r="F123" s="170"/>
      <c r="G123" s="173"/>
      <c r="H123" s="25"/>
      <c r="I123" s="167"/>
      <c r="J123" s="176"/>
      <c r="K123" s="167"/>
    </row>
    <row r="124" spans="1:11" x14ac:dyDescent="0.85">
      <c r="A124" s="26"/>
      <c r="B124" s="48"/>
      <c r="C124" s="29"/>
      <c r="D124" s="28"/>
      <c r="E124" s="22" t="s">
        <v>12</v>
      </c>
      <c r="F124" s="171"/>
      <c r="G124" s="174"/>
      <c r="H124" s="26"/>
      <c r="I124" s="168"/>
      <c r="J124" s="177"/>
      <c r="K124" s="168"/>
    </row>
    <row r="125" spans="1:11" x14ac:dyDescent="0.85">
      <c r="A125" s="24"/>
      <c r="B125" s="46"/>
      <c r="C125" s="29"/>
      <c r="D125" s="28"/>
      <c r="E125" s="22" t="s">
        <v>12</v>
      </c>
      <c r="F125" s="169">
        <f>C125*D125+C126*D126+C127*D127+C128*D128+C129*D129</f>
        <v>0</v>
      </c>
      <c r="G125" s="172"/>
      <c r="H125" s="24"/>
      <c r="I125" s="166">
        <f>F125*G125</f>
        <v>0</v>
      </c>
      <c r="J125" s="175"/>
      <c r="K125" s="166">
        <f>ROUNDDOWN(ROUNDDOWN(F125*J125,4)*G125,0)</f>
        <v>0</v>
      </c>
    </row>
    <row r="126" spans="1:11" x14ac:dyDescent="0.85">
      <c r="A126" s="25"/>
      <c r="B126" s="47"/>
      <c r="C126" s="29"/>
      <c r="D126" s="28"/>
      <c r="E126" s="22" t="s">
        <v>12</v>
      </c>
      <c r="F126" s="170"/>
      <c r="G126" s="173"/>
      <c r="H126" s="25"/>
      <c r="I126" s="167"/>
      <c r="J126" s="176"/>
      <c r="K126" s="167"/>
    </row>
    <row r="127" spans="1:11" x14ac:dyDescent="0.85">
      <c r="A127" s="25" t="s">
        <v>0</v>
      </c>
      <c r="B127" s="25" t="s">
        <v>3</v>
      </c>
      <c r="C127" s="29"/>
      <c r="D127" s="28"/>
      <c r="E127" s="22" t="s">
        <v>12</v>
      </c>
      <c r="F127" s="170"/>
      <c r="G127" s="173"/>
      <c r="H127" s="25" t="s">
        <v>13</v>
      </c>
      <c r="I127" s="167"/>
      <c r="J127" s="176"/>
      <c r="K127" s="167"/>
    </row>
    <row r="128" spans="1:11" x14ac:dyDescent="0.85">
      <c r="A128" s="25"/>
      <c r="B128" s="47"/>
      <c r="C128" s="29"/>
      <c r="D128" s="28"/>
      <c r="E128" s="22" t="s">
        <v>12</v>
      </c>
      <c r="F128" s="170"/>
      <c r="G128" s="173"/>
      <c r="H128" s="25"/>
      <c r="I128" s="167"/>
      <c r="J128" s="176"/>
      <c r="K128" s="167"/>
    </row>
    <row r="129" spans="1:11" x14ac:dyDescent="0.85">
      <c r="A129" s="26"/>
      <c r="B129" s="48"/>
      <c r="C129" s="29"/>
      <c r="D129" s="28"/>
      <c r="E129" s="22" t="s">
        <v>12</v>
      </c>
      <c r="F129" s="171"/>
      <c r="G129" s="174"/>
      <c r="H129" s="26"/>
      <c r="I129" s="168"/>
      <c r="J129" s="177"/>
      <c r="K129" s="168"/>
    </row>
    <row r="130" spans="1:11" x14ac:dyDescent="0.85">
      <c r="A130" s="24"/>
      <c r="B130" s="46"/>
      <c r="C130" s="29"/>
      <c r="D130" s="28"/>
      <c r="E130" s="22" t="s">
        <v>12</v>
      </c>
      <c r="F130" s="169">
        <f>C130*D130+C131*D131+C132*D132+C133*D133+C134*D134</f>
        <v>0</v>
      </c>
      <c r="G130" s="172"/>
      <c r="H130" s="24"/>
      <c r="I130" s="166">
        <f>F130*G130</f>
        <v>0</v>
      </c>
      <c r="J130" s="175"/>
      <c r="K130" s="166">
        <f>ROUNDDOWN(ROUNDDOWN(F130*J130,4)*G130,0)</f>
        <v>0</v>
      </c>
    </row>
    <row r="131" spans="1:11" x14ac:dyDescent="0.85">
      <c r="A131" s="25"/>
      <c r="B131" s="47"/>
      <c r="C131" s="29"/>
      <c r="D131" s="28"/>
      <c r="E131" s="22" t="s">
        <v>12</v>
      </c>
      <c r="F131" s="170"/>
      <c r="G131" s="173"/>
      <c r="H131" s="25"/>
      <c r="I131" s="167"/>
      <c r="J131" s="176"/>
      <c r="K131" s="167"/>
    </row>
    <row r="132" spans="1:11" x14ac:dyDescent="0.85">
      <c r="A132" s="25" t="s">
        <v>0</v>
      </c>
      <c r="B132" s="25" t="s">
        <v>3</v>
      </c>
      <c r="C132" s="29"/>
      <c r="D132" s="28"/>
      <c r="E132" s="22" t="s">
        <v>12</v>
      </c>
      <c r="F132" s="170"/>
      <c r="G132" s="173"/>
      <c r="H132" s="25" t="s">
        <v>13</v>
      </c>
      <c r="I132" s="167"/>
      <c r="J132" s="176"/>
      <c r="K132" s="167"/>
    </row>
    <row r="133" spans="1:11" x14ac:dyDescent="0.85">
      <c r="A133" s="25"/>
      <c r="B133" s="47"/>
      <c r="C133" s="29"/>
      <c r="D133" s="28"/>
      <c r="E133" s="22" t="s">
        <v>12</v>
      </c>
      <c r="F133" s="170"/>
      <c r="G133" s="173"/>
      <c r="H133" s="25"/>
      <c r="I133" s="167"/>
      <c r="J133" s="176"/>
      <c r="K133" s="167"/>
    </row>
    <row r="134" spans="1:11" x14ac:dyDescent="0.85">
      <c r="A134" s="26"/>
      <c r="B134" s="48"/>
      <c r="C134" s="29"/>
      <c r="D134" s="28"/>
      <c r="E134" s="22" t="s">
        <v>12</v>
      </c>
      <c r="F134" s="171"/>
      <c r="G134" s="174"/>
      <c r="H134" s="26"/>
      <c r="I134" s="168"/>
      <c r="J134" s="177"/>
      <c r="K134" s="168"/>
    </row>
    <row r="135" spans="1:11" x14ac:dyDescent="0.85">
      <c r="A135" s="24"/>
      <c r="B135" s="46"/>
      <c r="C135" s="29"/>
      <c r="D135" s="28"/>
      <c r="E135" s="22" t="s">
        <v>12</v>
      </c>
      <c r="F135" s="169">
        <f>C135*D135+C136*D136+C137*D137+C138*D138+C139*D139</f>
        <v>0</v>
      </c>
      <c r="G135" s="172"/>
      <c r="H135" s="24"/>
      <c r="I135" s="166">
        <f>F135*G135</f>
        <v>0</v>
      </c>
      <c r="J135" s="175"/>
      <c r="K135" s="166">
        <f>ROUNDDOWN(ROUNDDOWN(F135*J135,4)*G135,0)</f>
        <v>0</v>
      </c>
    </row>
    <row r="136" spans="1:11" x14ac:dyDescent="0.85">
      <c r="A136" s="25"/>
      <c r="B136" s="47"/>
      <c r="C136" s="29"/>
      <c r="D136" s="28"/>
      <c r="E136" s="22" t="s">
        <v>12</v>
      </c>
      <c r="F136" s="170"/>
      <c r="G136" s="173"/>
      <c r="H136" s="25"/>
      <c r="I136" s="167"/>
      <c r="J136" s="176"/>
      <c r="K136" s="167"/>
    </row>
    <row r="137" spans="1:11" x14ac:dyDescent="0.85">
      <c r="A137" s="25" t="s">
        <v>0</v>
      </c>
      <c r="B137" s="25" t="s">
        <v>3</v>
      </c>
      <c r="C137" s="29"/>
      <c r="D137" s="28"/>
      <c r="E137" s="22" t="s">
        <v>12</v>
      </c>
      <c r="F137" s="170"/>
      <c r="G137" s="173"/>
      <c r="H137" s="25" t="s">
        <v>13</v>
      </c>
      <c r="I137" s="167"/>
      <c r="J137" s="176"/>
      <c r="K137" s="167"/>
    </row>
    <row r="138" spans="1:11" x14ac:dyDescent="0.85">
      <c r="A138" s="25"/>
      <c r="B138" s="47"/>
      <c r="C138" s="29"/>
      <c r="D138" s="28"/>
      <c r="E138" s="22" t="s">
        <v>12</v>
      </c>
      <c r="F138" s="170"/>
      <c r="G138" s="173"/>
      <c r="H138" s="25"/>
      <c r="I138" s="167"/>
      <c r="J138" s="176"/>
      <c r="K138" s="167"/>
    </row>
    <row r="139" spans="1:11" x14ac:dyDescent="0.85">
      <c r="A139" s="26"/>
      <c r="B139" s="48"/>
      <c r="C139" s="29"/>
      <c r="D139" s="28"/>
      <c r="E139" s="22" t="s">
        <v>12</v>
      </c>
      <c r="F139" s="171"/>
      <c r="G139" s="174"/>
      <c r="H139" s="26"/>
      <c r="I139" s="168"/>
      <c r="J139" s="177"/>
      <c r="K139" s="168"/>
    </row>
    <row r="140" spans="1:11" x14ac:dyDescent="0.85">
      <c r="A140" s="24"/>
      <c r="B140" s="46"/>
      <c r="C140" s="29"/>
      <c r="D140" s="28"/>
      <c r="E140" s="22" t="s">
        <v>12</v>
      </c>
      <c r="F140" s="169">
        <f>C140*D140+C141*D141+C142*D142+C143*D143+C144*D144</f>
        <v>0</v>
      </c>
      <c r="G140" s="172"/>
      <c r="H140" s="24"/>
      <c r="I140" s="166">
        <f>F140*G140</f>
        <v>0</v>
      </c>
      <c r="J140" s="175"/>
      <c r="K140" s="166">
        <f>ROUNDDOWN(ROUNDDOWN(F140*J140,4)*G140,0)</f>
        <v>0</v>
      </c>
    </row>
    <row r="141" spans="1:11" x14ac:dyDescent="0.85">
      <c r="A141" s="25"/>
      <c r="B141" s="47"/>
      <c r="C141" s="29"/>
      <c r="D141" s="28"/>
      <c r="E141" s="22" t="s">
        <v>12</v>
      </c>
      <c r="F141" s="170"/>
      <c r="G141" s="173"/>
      <c r="H141" s="25"/>
      <c r="I141" s="167"/>
      <c r="J141" s="176"/>
      <c r="K141" s="167"/>
    </row>
    <row r="142" spans="1:11" x14ac:dyDescent="0.85">
      <c r="A142" s="25" t="s">
        <v>0</v>
      </c>
      <c r="B142" s="25" t="s">
        <v>3</v>
      </c>
      <c r="C142" s="29"/>
      <c r="D142" s="28"/>
      <c r="E142" s="22" t="s">
        <v>12</v>
      </c>
      <c r="F142" s="170"/>
      <c r="G142" s="173"/>
      <c r="H142" s="25" t="s">
        <v>13</v>
      </c>
      <c r="I142" s="167"/>
      <c r="J142" s="176"/>
      <c r="K142" s="167"/>
    </row>
    <row r="143" spans="1:11" x14ac:dyDescent="0.85">
      <c r="A143" s="25"/>
      <c r="B143" s="47"/>
      <c r="C143" s="29"/>
      <c r="D143" s="28"/>
      <c r="E143" s="22" t="s">
        <v>12</v>
      </c>
      <c r="F143" s="170"/>
      <c r="G143" s="173"/>
      <c r="H143" s="25"/>
      <c r="I143" s="167"/>
      <c r="J143" s="176"/>
      <c r="K143" s="167"/>
    </row>
    <row r="144" spans="1:11" x14ac:dyDescent="0.85">
      <c r="A144" s="26"/>
      <c r="B144" s="48"/>
      <c r="C144" s="29"/>
      <c r="D144" s="28"/>
      <c r="E144" s="22" t="s">
        <v>12</v>
      </c>
      <c r="F144" s="171"/>
      <c r="G144" s="174"/>
      <c r="H144" s="26"/>
      <c r="I144" s="168"/>
      <c r="J144" s="177"/>
      <c r="K144" s="168"/>
    </row>
    <row r="145" spans="1:11" x14ac:dyDescent="0.85">
      <c r="A145" s="24"/>
      <c r="B145" s="46"/>
      <c r="C145" s="29"/>
      <c r="D145" s="28"/>
      <c r="E145" s="22" t="s">
        <v>12</v>
      </c>
      <c r="F145" s="169">
        <f>C145*D145+C146*D146+C147*D147+C148*D148+C149*D149</f>
        <v>0</v>
      </c>
      <c r="G145" s="172"/>
      <c r="H145" s="24"/>
      <c r="I145" s="166">
        <f>F145*G145</f>
        <v>0</v>
      </c>
      <c r="J145" s="175"/>
      <c r="K145" s="166">
        <f>ROUNDDOWN(ROUNDDOWN(F145*J145,4)*G145,0)</f>
        <v>0</v>
      </c>
    </row>
    <row r="146" spans="1:11" x14ac:dyDescent="0.85">
      <c r="A146" s="25"/>
      <c r="B146" s="47"/>
      <c r="C146" s="29"/>
      <c r="D146" s="28"/>
      <c r="E146" s="22" t="s">
        <v>12</v>
      </c>
      <c r="F146" s="170"/>
      <c r="G146" s="173"/>
      <c r="H146" s="25"/>
      <c r="I146" s="167"/>
      <c r="J146" s="176"/>
      <c r="K146" s="167"/>
    </row>
    <row r="147" spans="1:11" x14ac:dyDescent="0.85">
      <c r="A147" s="25" t="s">
        <v>0</v>
      </c>
      <c r="B147" s="25" t="s">
        <v>3</v>
      </c>
      <c r="C147" s="29"/>
      <c r="D147" s="28"/>
      <c r="E147" s="22" t="s">
        <v>12</v>
      </c>
      <c r="F147" s="170"/>
      <c r="G147" s="173"/>
      <c r="H147" s="25" t="s">
        <v>13</v>
      </c>
      <c r="I147" s="167"/>
      <c r="J147" s="176"/>
      <c r="K147" s="167"/>
    </row>
    <row r="148" spans="1:11" x14ac:dyDescent="0.85">
      <c r="A148" s="25"/>
      <c r="B148" s="47"/>
      <c r="C148" s="29"/>
      <c r="D148" s="28"/>
      <c r="E148" s="22" t="s">
        <v>12</v>
      </c>
      <c r="F148" s="170"/>
      <c r="G148" s="173"/>
      <c r="H148" s="25"/>
      <c r="I148" s="167"/>
      <c r="J148" s="176"/>
      <c r="K148" s="167"/>
    </row>
    <row r="149" spans="1:11" x14ac:dyDescent="0.85">
      <c r="A149" s="26"/>
      <c r="B149" s="48"/>
      <c r="C149" s="29"/>
      <c r="D149" s="28"/>
      <c r="E149" s="22" t="s">
        <v>12</v>
      </c>
      <c r="F149" s="171"/>
      <c r="G149" s="174"/>
      <c r="H149" s="26"/>
      <c r="I149" s="168"/>
      <c r="J149" s="177"/>
      <c r="K149" s="168"/>
    </row>
    <row r="150" spans="1:11" x14ac:dyDescent="0.85">
      <c r="A150" s="24"/>
      <c r="B150" s="46"/>
      <c r="C150" s="29"/>
      <c r="D150" s="28"/>
      <c r="E150" s="22" t="s">
        <v>12</v>
      </c>
      <c r="F150" s="169">
        <f>C150*D150+C151*D151+C152*D152+C153*D153+C154*D154</f>
        <v>0</v>
      </c>
      <c r="G150" s="172"/>
      <c r="H150" s="24"/>
      <c r="I150" s="166">
        <f>F150*G150</f>
        <v>0</v>
      </c>
      <c r="J150" s="175"/>
      <c r="K150" s="166">
        <f>ROUNDDOWN(ROUNDDOWN(F150*J150,4)*G150,0)</f>
        <v>0</v>
      </c>
    </row>
    <row r="151" spans="1:11" x14ac:dyDescent="0.85">
      <c r="A151" s="25"/>
      <c r="B151" s="47"/>
      <c r="C151" s="29"/>
      <c r="D151" s="28"/>
      <c r="E151" s="22" t="s">
        <v>12</v>
      </c>
      <c r="F151" s="170"/>
      <c r="G151" s="173"/>
      <c r="H151" s="25"/>
      <c r="I151" s="167"/>
      <c r="J151" s="176"/>
      <c r="K151" s="167"/>
    </row>
    <row r="152" spans="1:11" x14ac:dyDescent="0.85">
      <c r="A152" s="25" t="s">
        <v>0</v>
      </c>
      <c r="B152" s="25" t="s">
        <v>3</v>
      </c>
      <c r="C152" s="29"/>
      <c r="D152" s="28"/>
      <c r="E152" s="22" t="s">
        <v>12</v>
      </c>
      <c r="F152" s="170"/>
      <c r="G152" s="173"/>
      <c r="H152" s="25" t="s">
        <v>13</v>
      </c>
      <c r="I152" s="167"/>
      <c r="J152" s="176"/>
      <c r="K152" s="167"/>
    </row>
    <row r="153" spans="1:11" x14ac:dyDescent="0.85">
      <c r="A153" s="25"/>
      <c r="B153" s="47"/>
      <c r="C153" s="29"/>
      <c r="D153" s="28"/>
      <c r="E153" s="22" t="s">
        <v>12</v>
      </c>
      <c r="F153" s="170"/>
      <c r="G153" s="173"/>
      <c r="H153" s="25"/>
      <c r="I153" s="167"/>
      <c r="J153" s="176"/>
      <c r="K153" s="167"/>
    </row>
    <row r="154" spans="1:11" x14ac:dyDescent="0.85">
      <c r="A154" s="26"/>
      <c r="B154" s="48"/>
      <c r="C154" s="29"/>
      <c r="D154" s="28"/>
      <c r="E154" s="22" t="s">
        <v>12</v>
      </c>
      <c r="F154" s="171"/>
      <c r="G154" s="174"/>
      <c r="H154" s="26"/>
      <c r="I154" s="168"/>
      <c r="J154" s="177"/>
      <c r="K154" s="168"/>
    </row>
    <row r="155" spans="1:11" x14ac:dyDescent="0.85">
      <c r="A155" s="24"/>
      <c r="B155" s="46"/>
      <c r="C155" s="29"/>
      <c r="D155" s="28"/>
      <c r="E155" s="22" t="s">
        <v>12</v>
      </c>
      <c r="F155" s="169">
        <f>C155*D155+C156*D156+C157*D157+C158*D158+C159*D159</f>
        <v>0</v>
      </c>
      <c r="G155" s="172"/>
      <c r="H155" s="24"/>
      <c r="I155" s="166">
        <f>F155*G155</f>
        <v>0</v>
      </c>
      <c r="J155" s="175"/>
      <c r="K155" s="166">
        <f>ROUNDDOWN(ROUNDDOWN(F155*J155,4)*G155,0)</f>
        <v>0</v>
      </c>
    </row>
    <row r="156" spans="1:11" x14ac:dyDescent="0.85">
      <c r="A156" s="25"/>
      <c r="B156" s="47"/>
      <c r="C156" s="29"/>
      <c r="D156" s="28"/>
      <c r="E156" s="22" t="s">
        <v>12</v>
      </c>
      <c r="F156" s="170"/>
      <c r="G156" s="173"/>
      <c r="H156" s="25"/>
      <c r="I156" s="167"/>
      <c r="J156" s="176"/>
      <c r="K156" s="167"/>
    </row>
    <row r="157" spans="1:11" x14ac:dyDescent="0.85">
      <c r="A157" s="25" t="s">
        <v>0</v>
      </c>
      <c r="B157" s="25" t="s">
        <v>3</v>
      </c>
      <c r="C157" s="29"/>
      <c r="D157" s="28"/>
      <c r="E157" s="22" t="s">
        <v>12</v>
      </c>
      <c r="F157" s="170"/>
      <c r="G157" s="173"/>
      <c r="H157" s="25" t="s">
        <v>13</v>
      </c>
      <c r="I157" s="167"/>
      <c r="J157" s="176"/>
      <c r="K157" s="167"/>
    </row>
    <row r="158" spans="1:11" x14ac:dyDescent="0.85">
      <c r="A158" s="25"/>
      <c r="B158" s="47"/>
      <c r="C158" s="29"/>
      <c r="D158" s="28"/>
      <c r="E158" s="22" t="s">
        <v>12</v>
      </c>
      <c r="F158" s="170"/>
      <c r="G158" s="173"/>
      <c r="H158" s="25"/>
      <c r="I158" s="167"/>
      <c r="J158" s="176"/>
      <c r="K158" s="167"/>
    </row>
    <row r="159" spans="1:11" x14ac:dyDescent="0.85">
      <c r="A159" s="26"/>
      <c r="B159" s="48"/>
      <c r="C159" s="29"/>
      <c r="D159" s="28"/>
      <c r="E159" s="22" t="s">
        <v>12</v>
      </c>
      <c r="F159" s="171"/>
      <c r="G159" s="174"/>
      <c r="H159" s="26"/>
      <c r="I159" s="168"/>
      <c r="J159" s="177"/>
      <c r="K159" s="168"/>
    </row>
    <row r="160" spans="1:11" x14ac:dyDescent="0.85">
      <c r="A160" s="24"/>
      <c r="B160" s="46"/>
      <c r="C160" s="29"/>
      <c r="D160" s="28"/>
      <c r="E160" s="22" t="s">
        <v>12</v>
      </c>
      <c r="F160" s="169">
        <f>C160*D160+C161*D161+C162*D162+C163*D163+C164*D164</f>
        <v>0</v>
      </c>
      <c r="G160" s="172"/>
      <c r="H160" s="24"/>
      <c r="I160" s="166">
        <f>F160*G160</f>
        <v>0</v>
      </c>
      <c r="J160" s="175"/>
      <c r="K160" s="166">
        <f>ROUNDDOWN(ROUNDDOWN(F160*J160,4)*G160,0)</f>
        <v>0</v>
      </c>
    </row>
    <row r="161" spans="1:11" x14ac:dyDescent="0.85">
      <c r="A161" s="25"/>
      <c r="B161" s="47"/>
      <c r="C161" s="29"/>
      <c r="D161" s="28"/>
      <c r="E161" s="22" t="s">
        <v>12</v>
      </c>
      <c r="F161" s="170"/>
      <c r="G161" s="173"/>
      <c r="H161" s="25"/>
      <c r="I161" s="167"/>
      <c r="J161" s="176"/>
      <c r="K161" s="167"/>
    </row>
    <row r="162" spans="1:11" x14ac:dyDescent="0.85">
      <c r="A162" s="25" t="s">
        <v>0</v>
      </c>
      <c r="B162" s="25" t="s">
        <v>3</v>
      </c>
      <c r="C162" s="29"/>
      <c r="D162" s="28"/>
      <c r="E162" s="22" t="s">
        <v>12</v>
      </c>
      <c r="F162" s="170"/>
      <c r="G162" s="173"/>
      <c r="H162" s="25" t="s">
        <v>13</v>
      </c>
      <c r="I162" s="167"/>
      <c r="J162" s="176"/>
      <c r="K162" s="167"/>
    </row>
    <row r="163" spans="1:11" x14ac:dyDescent="0.85">
      <c r="A163" s="25"/>
      <c r="B163" s="47"/>
      <c r="C163" s="29"/>
      <c r="D163" s="28"/>
      <c r="E163" s="22" t="s">
        <v>12</v>
      </c>
      <c r="F163" s="170"/>
      <c r="G163" s="173"/>
      <c r="H163" s="25"/>
      <c r="I163" s="167"/>
      <c r="J163" s="176"/>
      <c r="K163" s="167"/>
    </row>
    <row r="164" spans="1:11" x14ac:dyDescent="0.85">
      <c r="A164" s="26"/>
      <c r="B164" s="48"/>
      <c r="C164" s="29"/>
      <c r="D164" s="28"/>
      <c r="E164" s="22" t="s">
        <v>12</v>
      </c>
      <c r="F164" s="171"/>
      <c r="G164" s="174"/>
      <c r="H164" s="26"/>
      <c r="I164" s="168"/>
      <c r="J164" s="177"/>
      <c r="K164" s="168"/>
    </row>
    <row r="165" spans="1:11" x14ac:dyDescent="0.85">
      <c r="A165" s="24"/>
      <c r="B165" s="46"/>
      <c r="C165" s="29"/>
      <c r="D165" s="28"/>
      <c r="E165" s="22" t="s">
        <v>12</v>
      </c>
      <c r="F165" s="169">
        <f>C165*D165+C166*D166+C167*D167+C168*D168+C169*D169</f>
        <v>0</v>
      </c>
      <c r="G165" s="172"/>
      <c r="H165" s="24"/>
      <c r="I165" s="166">
        <f>F165*G165</f>
        <v>0</v>
      </c>
      <c r="J165" s="175"/>
      <c r="K165" s="166">
        <f>ROUNDDOWN(ROUNDDOWN(F165*J165,4)*G165,0)</f>
        <v>0</v>
      </c>
    </row>
    <row r="166" spans="1:11" x14ac:dyDescent="0.85">
      <c r="A166" s="25"/>
      <c r="B166" s="47"/>
      <c r="C166" s="29"/>
      <c r="D166" s="28"/>
      <c r="E166" s="22" t="s">
        <v>12</v>
      </c>
      <c r="F166" s="170"/>
      <c r="G166" s="173"/>
      <c r="H166" s="25"/>
      <c r="I166" s="167"/>
      <c r="J166" s="176"/>
      <c r="K166" s="167"/>
    </row>
    <row r="167" spans="1:11" x14ac:dyDescent="0.85">
      <c r="A167" s="25" t="s">
        <v>0</v>
      </c>
      <c r="B167" s="25" t="s">
        <v>3</v>
      </c>
      <c r="C167" s="29"/>
      <c r="D167" s="28"/>
      <c r="E167" s="22" t="s">
        <v>12</v>
      </c>
      <c r="F167" s="170"/>
      <c r="G167" s="173"/>
      <c r="H167" s="25" t="s">
        <v>13</v>
      </c>
      <c r="I167" s="167"/>
      <c r="J167" s="176"/>
      <c r="K167" s="167"/>
    </row>
    <row r="168" spans="1:11" x14ac:dyDescent="0.85">
      <c r="A168" s="25"/>
      <c r="B168" s="47"/>
      <c r="C168" s="29"/>
      <c r="D168" s="28"/>
      <c r="E168" s="22" t="s">
        <v>12</v>
      </c>
      <c r="F168" s="170"/>
      <c r="G168" s="173"/>
      <c r="H168" s="25"/>
      <c r="I168" s="167"/>
      <c r="J168" s="176"/>
      <c r="K168" s="167"/>
    </row>
    <row r="169" spans="1:11" x14ac:dyDescent="0.85">
      <c r="A169" s="26"/>
      <c r="B169" s="48"/>
      <c r="C169" s="29"/>
      <c r="D169" s="28"/>
      <c r="E169" s="22" t="s">
        <v>12</v>
      </c>
      <c r="F169" s="171"/>
      <c r="G169" s="174"/>
      <c r="H169" s="26"/>
      <c r="I169" s="168"/>
      <c r="J169" s="177"/>
      <c r="K169" s="168"/>
    </row>
    <row r="170" spans="1:11" x14ac:dyDescent="0.85">
      <c r="A170" s="24"/>
      <c r="B170" s="46"/>
      <c r="C170" s="29"/>
      <c r="D170" s="28"/>
      <c r="E170" s="22" t="s">
        <v>12</v>
      </c>
      <c r="F170" s="169">
        <f>C170*D170+C171*D171+C172*D172+C173*D173+C174*D174</f>
        <v>0</v>
      </c>
      <c r="G170" s="172"/>
      <c r="H170" s="24"/>
      <c r="I170" s="166">
        <f>F170*G170</f>
        <v>0</v>
      </c>
      <c r="J170" s="175"/>
      <c r="K170" s="166">
        <f>ROUNDDOWN(ROUNDDOWN(F170*J170,4)*G170,0)</f>
        <v>0</v>
      </c>
    </row>
    <row r="171" spans="1:11" x14ac:dyDescent="0.85">
      <c r="A171" s="25"/>
      <c r="B171" s="47"/>
      <c r="C171" s="29"/>
      <c r="D171" s="28"/>
      <c r="E171" s="22" t="s">
        <v>12</v>
      </c>
      <c r="F171" s="170"/>
      <c r="G171" s="173"/>
      <c r="H171" s="25"/>
      <c r="I171" s="167"/>
      <c r="J171" s="176"/>
      <c r="K171" s="167"/>
    </row>
    <row r="172" spans="1:11" x14ac:dyDescent="0.85">
      <c r="A172" s="25" t="s">
        <v>0</v>
      </c>
      <c r="B172" s="25" t="s">
        <v>3</v>
      </c>
      <c r="C172" s="29"/>
      <c r="D172" s="28"/>
      <c r="E172" s="22" t="s">
        <v>12</v>
      </c>
      <c r="F172" s="170"/>
      <c r="G172" s="173"/>
      <c r="H172" s="25" t="s">
        <v>13</v>
      </c>
      <c r="I172" s="167"/>
      <c r="J172" s="176"/>
      <c r="K172" s="167"/>
    </row>
    <row r="173" spans="1:11" x14ac:dyDescent="0.85">
      <c r="A173" s="25"/>
      <c r="B173" s="47"/>
      <c r="C173" s="29"/>
      <c r="D173" s="28"/>
      <c r="E173" s="22" t="s">
        <v>12</v>
      </c>
      <c r="F173" s="170"/>
      <c r="G173" s="173"/>
      <c r="H173" s="25"/>
      <c r="I173" s="167"/>
      <c r="J173" s="176"/>
      <c r="K173" s="167"/>
    </row>
    <row r="174" spans="1:11" x14ac:dyDescent="0.85">
      <c r="A174" s="26"/>
      <c r="B174" s="48"/>
      <c r="C174" s="29"/>
      <c r="D174" s="28"/>
      <c r="E174" s="22" t="s">
        <v>12</v>
      </c>
      <c r="F174" s="171"/>
      <c r="G174" s="174"/>
      <c r="H174" s="26"/>
      <c r="I174" s="168"/>
      <c r="J174" s="177"/>
      <c r="K174" s="168"/>
    </row>
    <row r="175" spans="1:11" x14ac:dyDescent="0.85">
      <c r="A175" s="24"/>
      <c r="B175" s="46"/>
      <c r="C175" s="29"/>
      <c r="D175" s="28"/>
      <c r="E175" s="22" t="s">
        <v>12</v>
      </c>
      <c r="F175" s="169">
        <f>C175*D175+C176*D176+C177*D177+C178*D178+C179*D179</f>
        <v>0</v>
      </c>
      <c r="G175" s="172"/>
      <c r="H175" s="24"/>
      <c r="I175" s="166">
        <f>F175*G175</f>
        <v>0</v>
      </c>
      <c r="J175" s="175"/>
      <c r="K175" s="166">
        <f>ROUNDDOWN(ROUNDDOWN(F175*J175,4)*G175,0)</f>
        <v>0</v>
      </c>
    </row>
    <row r="176" spans="1:11" x14ac:dyDescent="0.85">
      <c r="A176" s="25"/>
      <c r="B176" s="47"/>
      <c r="C176" s="29"/>
      <c r="D176" s="28"/>
      <c r="E176" s="22" t="s">
        <v>12</v>
      </c>
      <c r="F176" s="170"/>
      <c r="G176" s="173"/>
      <c r="H176" s="25"/>
      <c r="I176" s="167"/>
      <c r="J176" s="176"/>
      <c r="K176" s="167"/>
    </row>
    <row r="177" spans="1:11" x14ac:dyDescent="0.85">
      <c r="A177" s="25" t="s">
        <v>0</v>
      </c>
      <c r="B177" s="25" t="s">
        <v>3</v>
      </c>
      <c r="C177" s="29"/>
      <c r="D177" s="28"/>
      <c r="E177" s="22" t="s">
        <v>12</v>
      </c>
      <c r="F177" s="170"/>
      <c r="G177" s="173"/>
      <c r="H177" s="25" t="s">
        <v>13</v>
      </c>
      <c r="I177" s="167"/>
      <c r="J177" s="176"/>
      <c r="K177" s="167"/>
    </row>
    <row r="178" spans="1:11" x14ac:dyDescent="0.85">
      <c r="A178" s="25"/>
      <c r="B178" s="47"/>
      <c r="C178" s="29"/>
      <c r="D178" s="28"/>
      <c r="E178" s="22" t="s">
        <v>12</v>
      </c>
      <c r="F178" s="170"/>
      <c r="G178" s="173"/>
      <c r="H178" s="25"/>
      <c r="I178" s="167"/>
      <c r="J178" s="176"/>
      <c r="K178" s="167"/>
    </row>
    <row r="179" spans="1:11" x14ac:dyDescent="0.85">
      <c r="A179" s="26"/>
      <c r="B179" s="48"/>
      <c r="C179" s="29"/>
      <c r="D179" s="28"/>
      <c r="E179" s="22" t="s">
        <v>12</v>
      </c>
      <c r="F179" s="171"/>
      <c r="G179" s="174"/>
      <c r="H179" s="26"/>
      <c r="I179" s="168"/>
      <c r="J179" s="177"/>
      <c r="K179" s="168"/>
    </row>
    <row r="180" spans="1:11" x14ac:dyDescent="0.85">
      <c r="A180" s="24"/>
      <c r="B180" s="46"/>
      <c r="C180" s="29"/>
      <c r="D180" s="28"/>
      <c r="E180" s="22" t="s">
        <v>12</v>
      </c>
      <c r="F180" s="169">
        <f>C180*D180+C181*D181+C182*D182+C183*D183+C184*D184</f>
        <v>0</v>
      </c>
      <c r="G180" s="172"/>
      <c r="H180" s="24"/>
      <c r="I180" s="166">
        <f>F180*G180</f>
        <v>0</v>
      </c>
      <c r="J180" s="175"/>
      <c r="K180" s="166">
        <f>ROUNDDOWN(ROUNDDOWN(F180*J180,4)*G180,0)</f>
        <v>0</v>
      </c>
    </row>
    <row r="181" spans="1:11" x14ac:dyDescent="0.85">
      <c r="A181" s="25"/>
      <c r="B181" s="47"/>
      <c r="C181" s="29"/>
      <c r="D181" s="28"/>
      <c r="E181" s="22" t="s">
        <v>12</v>
      </c>
      <c r="F181" s="170"/>
      <c r="G181" s="173"/>
      <c r="H181" s="25"/>
      <c r="I181" s="167"/>
      <c r="J181" s="176"/>
      <c r="K181" s="167"/>
    </row>
    <row r="182" spans="1:11" x14ac:dyDescent="0.85">
      <c r="A182" s="25" t="s">
        <v>0</v>
      </c>
      <c r="B182" s="25" t="s">
        <v>3</v>
      </c>
      <c r="C182" s="29"/>
      <c r="D182" s="28"/>
      <c r="E182" s="22" t="s">
        <v>12</v>
      </c>
      <c r="F182" s="170"/>
      <c r="G182" s="173"/>
      <c r="H182" s="25" t="s">
        <v>13</v>
      </c>
      <c r="I182" s="167"/>
      <c r="J182" s="176"/>
      <c r="K182" s="167"/>
    </row>
    <row r="183" spans="1:11" x14ac:dyDescent="0.85">
      <c r="A183" s="25"/>
      <c r="B183" s="47"/>
      <c r="C183" s="29"/>
      <c r="D183" s="28"/>
      <c r="E183" s="22" t="s">
        <v>12</v>
      </c>
      <c r="F183" s="170"/>
      <c r="G183" s="173"/>
      <c r="H183" s="25"/>
      <c r="I183" s="167"/>
      <c r="J183" s="176"/>
      <c r="K183" s="167"/>
    </row>
    <row r="184" spans="1:11" x14ac:dyDescent="0.85">
      <c r="A184" s="26"/>
      <c r="B184" s="48"/>
      <c r="C184" s="29"/>
      <c r="D184" s="28"/>
      <c r="E184" s="22" t="s">
        <v>12</v>
      </c>
      <c r="F184" s="171"/>
      <c r="G184" s="174"/>
      <c r="H184" s="26"/>
      <c r="I184" s="168"/>
      <c r="J184" s="177"/>
      <c r="K184" s="168"/>
    </row>
    <row r="185" spans="1:11" x14ac:dyDescent="0.85">
      <c r="A185" s="24"/>
      <c r="B185" s="46"/>
      <c r="C185" s="29"/>
      <c r="D185" s="28"/>
      <c r="E185" s="22" t="s">
        <v>12</v>
      </c>
      <c r="F185" s="169">
        <f>C185*D185+C186*D186+C187*D187+C188*D188+C189*D189</f>
        <v>0</v>
      </c>
      <c r="G185" s="172"/>
      <c r="H185" s="24"/>
      <c r="I185" s="166">
        <f>F185*G185</f>
        <v>0</v>
      </c>
      <c r="J185" s="175"/>
      <c r="K185" s="166">
        <f>ROUNDDOWN(ROUNDDOWN(F185*J185,4)*G185,0)</f>
        <v>0</v>
      </c>
    </row>
    <row r="186" spans="1:11" x14ac:dyDescent="0.85">
      <c r="A186" s="25"/>
      <c r="B186" s="47"/>
      <c r="C186" s="29"/>
      <c r="D186" s="28"/>
      <c r="E186" s="22" t="s">
        <v>12</v>
      </c>
      <c r="F186" s="170"/>
      <c r="G186" s="173"/>
      <c r="H186" s="25"/>
      <c r="I186" s="167"/>
      <c r="J186" s="176"/>
      <c r="K186" s="167"/>
    </row>
    <row r="187" spans="1:11" x14ac:dyDescent="0.85">
      <c r="A187" s="25" t="s">
        <v>0</v>
      </c>
      <c r="B187" s="25" t="s">
        <v>3</v>
      </c>
      <c r="C187" s="29"/>
      <c r="D187" s="28"/>
      <c r="E187" s="22" t="s">
        <v>12</v>
      </c>
      <c r="F187" s="170"/>
      <c r="G187" s="173"/>
      <c r="H187" s="25" t="s">
        <v>13</v>
      </c>
      <c r="I187" s="167"/>
      <c r="J187" s="176"/>
      <c r="K187" s="167"/>
    </row>
    <row r="188" spans="1:11" x14ac:dyDescent="0.85">
      <c r="A188" s="25"/>
      <c r="B188" s="47"/>
      <c r="C188" s="29"/>
      <c r="D188" s="28"/>
      <c r="E188" s="22" t="s">
        <v>12</v>
      </c>
      <c r="F188" s="170"/>
      <c r="G188" s="173"/>
      <c r="H188" s="25"/>
      <c r="I188" s="167"/>
      <c r="J188" s="176"/>
      <c r="K188" s="167"/>
    </row>
    <row r="189" spans="1:11" x14ac:dyDescent="0.85">
      <c r="A189" s="26"/>
      <c r="B189" s="48"/>
      <c r="C189" s="29"/>
      <c r="D189" s="28"/>
      <c r="E189" s="22" t="s">
        <v>12</v>
      </c>
      <c r="F189" s="171"/>
      <c r="G189" s="174"/>
      <c r="H189" s="26"/>
      <c r="I189" s="168"/>
      <c r="J189" s="177"/>
      <c r="K189" s="168"/>
    </row>
    <row r="190" spans="1:11" x14ac:dyDescent="0.85">
      <c r="A190" s="24"/>
      <c r="B190" s="46"/>
      <c r="C190" s="29"/>
      <c r="D190" s="28"/>
      <c r="E190" s="22" t="s">
        <v>12</v>
      </c>
      <c r="F190" s="169">
        <f>C190*D190+C191*D191+C192*D192+C193*D193+C194*D194</f>
        <v>0</v>
      </c>
      <c r="G190" s="172"/>
      <c r="H190" s="24"/>
      <c r="I190" s="166">
        <f>F190*G190</f>
        <v>0</v>
      </c>
      <c r="J190" s="175"/>
      <c r="K190" s="166">
        <f>ROUNDDOWN(ROUNDDOWN(F190*J190,4)*G190,0)</f>
        <v>0</v>
      </c>
    </row>
    <row r="191" spans="1:11" x14ac:dyDescent="0.85">
      <c r="A191" s="25"/>
      <c r="B191" s="47"/>
      <c r="C191" s="29"/>
      <c r="D191" s="28"/>
      <c r="E191" s="22" t="s">
        <v>12</v>
      </c>
      <c r="F191" s="170"/>
      <c r="G191" s="173"/>
      <c r="H191" s="25"/>
      <c r="I191" s="167"/>
      <c r="J191" s="176"/>
      <c r="K191" s="167"/>
    </row>
    <row r="192" spans="1:11" x14ac:dyDescent="0.85">
      <c r="A192" s="25" t="s">
        <v>0</v>
      </c>
      <c r="B192" s="25" t="s">
        <v>3</v>
      </c>
      <c r="C192" s="29"/>
      <c r="D192" s="28"/>
      <c r="E192" s="22" t="s">
        <v>12</v>
      </c>
      <c r="F192" s="170"/>
      <c r="G192" s="173"/>
      <c r="H192" s="25" t="s">
        <v>13</v>
      </c>
      <c r="I192" s="167"/>
      <c r="J192" s="176"/>
      <c r="K192" s="167"/>
    </row>
    <row r="193" spans="1:11" x14ac:dyDescent="0.85">
      <c r="A193" s="25"/>
      <c r="B193" s="47"/>
      <c r="C193" s="29"/>
      <c r="D193" s="28"/>
      <c r="E193" s="22" t="s">
        <v>12</v>
      </c>
      <c r="F193" s="170"/>
      <c r="G193" s="173"/>
      <c r="H193" s="25"/>
      <c r="I193" s="167"/>
      <c r="J193" s="176"/>
      <c r="K193" s="167"/>
    </row>
    <row r="194" spans="1:11" x14ac:dyDescent="0.85">
      <c r="A194" s="26"/>
      <c r="B194" s="48"/>
      <c r="C194" s="29"/>
      <c r="D194" s="28"/>
      <c r="E194" s="22" t="s">
        <v>12</v>
      </c>
      <c r="F194" s="171"/>
      <c r="G194" s="174"/>
      <c r="H194" s="26"/>
      <c r="I194" s="168"/>
      <c r="J194" s="177"/>
      <c r="K194" s="168"/>
    </row>
    <row r="195" spans="1:11" x14ac:dyDescent="0.85">
      <c r="A195" s="24"/>
      <c r="B195" s="46"/>
      <c r="C195" s="29"/>
      <c r="D195" s="28"/>
      <c r="E195" s="22" t="s">
        <v>12</v>
      </c>
      <c r="F195" s="169">
        <f>C195*D195+C196*D196+C197*D197+C198*D198+C199*D199</f>
        <v>0</v>
      </c>
      <c r="G195" s="172"/>
      <c r="H195" s="24"/>
      <c r="I195" s="166">
        <f>F195*G195</f>
        <v>0</v>
      </c>
      <c r="J195" s="175"/>
      <c r="K195" s="166">
        <f>ROUNDDOWN(ROUNDDOWN(F195*J195,4)*G195,0)</f>
        <v>0</v>
      </c>
    </row>
    <row r="196" spans="1:11" x14ac:dyDescent="0.85">
      <c r="A196" s="25"/>
      <c r="B196" s="47"/>
      <c r="C196" s="29"/>
      <c r="D196" s="28"/>
      <c r="E196" s="22" t="s">
        <v>12</v>
      </c>
      <c r="F196" s="170"/>
      <c r="G196" s="173"/>
      <c r="H196" s="25"/>
      <c r="I196" s="167"/>
      <c r="J196" s="176"/>
      <c r="K196" s="167"/>
    </row>
    <row r="197" spans="1:11" x14ac:dyDescent="0.85">
      <c r="A197" s="25" t="s">
        <v>0</v>
      </c>
      <c r="B197" s="25" t="s">
        <v>3</v>
      </c>
      <c r="C197" s="29"/>
      <c r="D197" s="28"/>
      <c r="E197" s="22" t="s">
        <v>12</v>
      </c>
      <c r="F197" s="170"/>
      <c r="G197" s="173"/>
      <c r="H197" s="25" t="s">
        <v>13</v>
      </c>
      <c r="I197" s="167"/>
      <c r="J197" s="176"/>
      <c r="K197" s="167"/>
    </row>
    <row r="198" spans="1:11" x14ac:dyDescent="0.85">
      <c r="A198" s="25"/>
      <c r="B198" s="47"/>
      <c r="C198" s="29"/>
      <c r="D198" s="28"/>
      <c r="E198" s="22" t="s">
        <v>12</v>
      </c>
      <c r="F198" s="170"/>
      <c r="G198" s="173"/>
      <c r="H198" s="25"/>
      <c r="I198" s="167"/>
      <c r="J198" s="176"/>
      <c r="K198" s="167"/>
    </row>
    <row r="199" spans="1:11" x14ac:dyDescent="0.85">
      <c r="A199" s="26"/>
      <c r="B199" s="48"/>
      <c r="C199" s="29"/>
      <c r="D199" s="28"/>
      <c r="E199" s="22" t="s">
        <v>12</v>
      </c>
      <c r="F199" s="171"/>
      <c r="G199" s="174"/>
      <c r="H199" s="26"/>
      <c r="I199" s="168"/>
      <c r="J199" s="177"/>
      <c r="K199" s="168"/>
    </row>
    <row r="200" spans="1:11" x14ac:dyDescent="0.85">
      <c r="A200" s="24"/>
      <c r="B200" s="46"/>
      <c r="C200" s="29"/>
      <c r="D200" s="28"/>
      <c r="E200" s="22" t="s">
        <v>12</v>
      </c>
      <c r="F200" s="169">
        <f>C200*D200+C201*D201+C202*D202+C203*D203+C204*D204</f>
        <v>0</v>
      </c>
      <c r="G200" s="172"/>
      <c r="H200" s="24"/>
      <c r="I200" s="166">
        <f>F200*G200</f>
        <v>0</v>
      </c>
      <c r="J200" s="175"/>
      <c r="K200" s="166">
        <f>ROUNDDOWN(ROUNDDOWN(F200*J200,4)*G200,0)</f>
        <v>0</v>
      </c>
    </row>
    <row r="201" spans="1:11" x14ac:dyDescent="0.85">
      <c r="A201" s="25"/>
      <c r="B201" s="47"/>
      <c r="C201" s="29"/>
      <c r="D201" s="28"/>
      <c r="E201" s="22" t="s">
        <v>12</v>
      </c>
      <c r="F201" s="170"/>
      <c r="G201" s="173"/>
      <c r="H201" s="25"/>
      <c r="I201" s="167"/>
      <c r="J201" s="176"/>
      <c r="K201" s="167"/>
    </row>
    <row r="202" spans="1:11" x14ac:dyDescent="0.85">
      <c r="A202" s="25" t="s">
        <v>0</v>
      </c>
      <c r="B202" s="25" t="s">
        <v>3</v>
      </c>
      <c r="C202" s="29"/>
      <c r="D202" s="28"/>
      <c r="E202" s="22" t="s">
        <v>12</v>
      </c>
      <c r="F202" s="170"/>
      <c r="G202" s="173"/>
      <c r="H202" s="25" t="s">
        <v>13</v>
      </c>
      <c r="I202" s="167"/>
      <c r="J202" s="176"/>
      <c r="K202" s="167"/>
    </row>
    <row r="203" spans="1:11" x14ac:dyDescent="0.85">
      <c r="A203" s="25"/>
      <c r="B203" s="47"/>
      <c r="C203" s="29"/>
      <c r="D203" s="28"/>
      <c r="E203" s="22" t="s">
        <v>12</v>
      </c>
      <c r="F203" s="170"/>
      <c r="G203" s="173"/>
      <c r="H203" s="25"/>
      <c r="I203" s="167"/>
      <c r="J203" s="176"/>
      <c r="K203" s="167"/>
    </row>
    <row r="204" spans="1:11" x14ac:dyDescent="0.85">
      <c r="A204" s="26"/>
      <c r="B204" s="48"/>
      <c r="C204" s="29"/>
      <c r="D204" s="28"/>
      <c r="E204" s="22" t="s">
        <v>12</v>
      </c>
      <c r="F204" s="171"/>
      <c r="G204" s="174"/>
      <c r="H204" s="26"/>
      <c r="I204" s="168"/>
      <c r="J204" s="177"/>
      <c r="K204" s="168"/>
    </row>
    <row r="205" spans="1:11" x14ac:dyDescent="0.85">
      <c r="A205" s="24"/>
      <c r="B205" s="46"/>
      <c r="C205" s="29"/>
      <c r="D205" s="28"/>
      <c r="E205" s="22" t="s">
        <v>12</v>
      </c>
      <c r="F205" s="169">
        <f>C205*D205+C206*D206+C207*D207+C208*D208+C209*D209</f>
        <v>0</v>
      </c>
      <c r="G205" s="172"/>
      <c r="H205" s="24"/>
      <c r="I205" s="166">
        <f>F205*G205</f>
        <v>0</v>
      </c>
      <c r="J205" s="175"/>
      <c r="K205" s="166">
        <f>ROUNDDOWN(ROUNDDOWN(F205*J205,4)*G205,0)</f>
        <v>0</v>
      </c>
    </row>
    <row r="206" spans="1:11" x14ac:dyDescent="0.85">
      <c r="A206" s="25"/>
      <c r="B206" s="47"/>
      <c r="C206" s="29"/>
      <c r="D206" s="28"/>
      <c r="E206" s="22" t="s">
        <v>12</v>
      </c>
      <c r="F206" s="170"/>
      <c r="G206" s="173"/>
      <c r="H206" s="25"/>
      <c r="I206" s="167"/>
      <c r="J206" s="176"/>
      <c r="K206" s="167"/>
    </row>
    <row r="207" spans="1:11" x14ac:dyDescent="0.85">
      <c r="A207" s="25" t="s">
        <v>0</v>
      </c>
      <c r="B207" s="25" t="s">
        <v>3</v>
      </c>
      <c r="C207" s="29"/>
      <c r="D207" s="28"/>
      <c r="E207" s="22" t="s">
        <v>12</v>
      </c>
      <c r="F207" s="170"/>
      <c r="G207" s="173"/>
      <c r="H207" s="25" t="s">
        <v>13</v>
      </c>
      <c r="I207" s="167"/>
      <c r="J207" s="176"/>
      <c r="K207" s="167"/>
    </row>
    <row r="208" spans="1:11" x14ac:dyDescent="0.85">
      <c r="A208" s="25"/>
      <c r="B208" s="47"/>
      <c r="C208" s="29"/>
      <c r="D208" s="28"/>
      <c r="E208" s="22" t="s">
        <v>12</v>
      </c>
      <c r="F208" s="170"/>
      <c r="G208" s="173"/>
      <c r="H208" s="25"/>
      <c r="I208" s="167"/>
      <c r="J208" s="176"/>
      <c r="K208" s="167"/>
    </row>
    <row r="209" spans="1:11" x14ac:dyDescent="0.85">
      <c r="A209" s="26"/>
      <c r="B209" s="48"/>
      <c r="C209" s="29"/>
      <c r="D209" s="28"/>
      <c r="E209" s="22" t="s">
        <v>12</v>
      </c>
      <c r="F209" s="171"/>
      <c r="G209" s="174"/>
      <c r="H209" s="26"/>
      <c r="I209" s="168"/>
      <c r="J209" s="177"/>
      <c r="K209" s="168"/>
    </row>
    <row r="210" spans="1:11" x14ac:dyDescent="0.85">
      <c r="A210" s="24"/>
      <c r="B210" s="46"/>
      <c r="C210" s="29"/>
      <c r="D210" s="28"/>
      <c r="E210" s="22" t="s">
        <v>12</v>
      </c>
      <c r="F210" s="169">
        <f>C210*D210+C211*D211+C212*D212+C213*D213+C214*D214</f>
        <v>0</v>
      </c>
      <c r="G210" s="172"/>
      <c r="H210" s="24"/>
      <c r="I210" s="166">
        <f>F210*G210</f>
        <v>0</v>
      </c>
      <c r="J210" s="175"/>
      <c r="K210" s="166">
        <f>ROUNDDOWN(ROUNDDOWN(F210*J210,4)*G210,0)</f>
        <v>0</v>
      </c>
    </row>
    <row r="211" spans="1:11" x14ac:dyDescent="0.85">
      <c r="A211" s="25"/>
      <c r="B211" s="47"/>
      <c r="C211" s="29"/>
      <c r="D211" s="28"/>
      <c r="E211" s="22" t="s">
        <v>12</v>
      </c>
      <c r="F211" s="170"/>
      <c r="G211" s="173"/>
      <c r="H211" s="25"/>
      <c r="I211" s="167"/>
      <c r="J211" s="176"/>
      <c r="K211" s="167"/>
    </row>
    <row r="212" spans="1:11" x14ac:dyDescent="0.85">
      <c r="A212" s="25" t="s">
        <v>0</v>
      </c>
      <c r="B212" s="25" t="s">
        <v>3</v>
      </c>
      <c r="C212" s="29"/>
      <c r="D212" s="28"/>
      <c r="E212" s="22" t="s">
        <v>12</v>
      </c>
      <c r="F212" s="170"/>
      <c r="G212" s="173"/>
      <c r="H212" s="25" t="s">
        <v>13</v>
      </c>
      <c r="I212" s="167"/>
      <c r="J212" s="176"/>
      <c r="K212" s="167"/>
    </row>
    <row r="213" spans="1:11" x14ac:dyDescent="0.85">
      <c r="A213" s="25"/>
      <c r="B213" s="47"/>
      <c r="C213" s="29"/>
      <c r="D213" s="28"/>
      <c r="E213" s="22" t="s">
        <v>12</v>
      </c>
      <c r="F213" s="170"/>
      <c r="G213" s="173"/>
      <c r="H213" s="25"/>
      <c r="I213" s="167"/>
      <c r="J213" s="176"/>
      <c r="K213" s="167"/>
    </row>
    <row r="214" spans="1:11" x14ac:dyDescent="0.85">
      <c r="A214" s="26"/>
      <c r="B214" s="48"/>
      <c r="C214" s="29"/>
      <c r="D214" s="28"/>
      <c r="E214" s="22" t="s">
        <v>12</v>
      </c>
      <c r="F214" s="171"/>
      <c r="G214" s="174"/>
      <c r="H214" s="26"/>
      <c r="I214" s="168"/>
      <c r="J214" s="177"/>
      <c r="K214" s="168"/>
    </row>
    <row r="215" spans="1:11" x14ac:dyDescent="0.85">
      <c r="A215" s="24"/>
      <c r="B215" s="46"/>
      <c r="C215" s="29"/>
      <c r="D215" s="28"/>
      <c r="E215" s="22" t="s">
        <v>12</v>
      </c>
      <c r="F215" s="169">
        <f>C215*D215+C216*D216+C217*D217+C218*D218+C219*D219</f>
        <v>0</v>
      </c>
      <c r="G215" s="172"/>
      <c r="H215" s="24"/>
      <c r="I215" s="166">
        <f>F215*G215</f>
        <v>0</v>
      </c>
      <c r="J215" s="175"/>
      <c r="K215" s="166">
        <f>ROUNDDOWN(ROUNDDOWN(F215*J215,4)*G215,0)</f>
        <v>0</v>
      </c>
    </row>
    <row r="216" spans="1:11" x14ac:dyDescent="0.85">
      <c r="A216" s="25"/>
      <c r="B216" s="47"/>
      <c r="C216" s="29"/>
      <c r="D216" s="28"/>
      <c r="E216" s="22" t="s">
        <v>12</v>
      </c>
      <c r="F216" s="170"/>
      <c r="G216" s="173"/>
      <c r="H216" s="25"/>
      <c r="I216" s="167"/>
      <c r="J216" s="176"/>
      <c r="K216" s="167"/>
    </row>
    <row r="217" spans="1:11" x14ac:dyDescent="0.85">
      <c r="A217" s="25" t="s">
        <v>0</v>
      </c>
      <c r="B217" s="25" t="s">
        <v>3</v>
      </c>
      <c r="C217" s="29"/>
      <c r="D217" s="28"/>
      <c r="E217" s="22" t="s">
        <v>12</v>
      </c>
      <c r="F217" s="170"/>
      <c r="G217" s="173"/>
      <c r="H217" s="25" t="s">
        <v>13</v>
      </c>
      <c r="I217" s="167"/>
      <c r="J217" s="176"/>
      <c r="K217" s="167"/>
    </row>
    <row r="218" spans="1:11" x14ac:dyDescent="0.85">
      <c r="A218" s="25"/>
      <c r="B218" s="47"/>
      <c r="C218" s="29"/>
      <c r="D218" s="28"/>
      <c r="E218" s="22" t="s">
        <v>12</v>
      </c>
      <c r="F218" s="170"/>
      <c r="G218" s="173"/>
      <c r="H218" s="25"/>
      <c r="I218" s="167"/>
      <c r="J218" s="176"/>
      <c r="K218" s="167"/>
    </row>
    <row r="219" spans="1:11" x14ac:dyDescent="0.85">
      <c r="A219" s="26"/>
      <c r="B219" s="48"/>
      <c r="C219" s="29"/>
      <c r="D219" s="28"/>
      <c r="E219" s="22" t="s">
        <v>12</v>
      </c>
      <c r="F219" s="171"/>
      <c r="G219" s="174"/>
      <c r="H219" s="26"/>
      <c r="I219" s="168"/>
      <c r="J219" s="177"/>
      <c r="K219" s="168"/>
    </row>
    <row r="220" spans="1:11" x14ac:dyDescent="0.85">
      <c r="A220" s="24"/>
      <c r="B220" s="46"/>
      <c r="C220" s="29"/>
      <c r="D220" s="28"/>
      <c r="E220" s="22" t="s">
        <v>12</v>
      </c>
      <c r="F220" s="169">
        <f>C220*D220+C221*D221+C222*D222+C223*D223+C224*D224</f>
        <v>0</v>
      </c>
      <c r="G220" s="172"/>
      <c r="H220" s="24"/>
      <c r="I220" s="166">
        <f>F220*G220</f>
        <v>0</v>
      </c>
      <c r="J220" s="175"/>
      <c r="K220" s="166">
        <f>ROUNDDOWN(ROUNDDOWN(F220*J220,4)*G220,0)</f>
        <v>0</v>
      </c>
    </row>
    <row r="221" spans="1:11" x14ac:dyDescent="0.85">
      <c r="A221" s="25"/>
      <c r="B221" s="47"/>
      <c r="C221" s="29"/>
      <c r="D221" s="28"/>
      <c r="E221" s="22" t="s">
        <v>12</v>
      </c>
      <c r="F221" s="170"/>
      <c r="G221" s="173"/>
      <c r="H221" s="25"/>
      <c r="I221" s="167"/>
      <c r="J221" s="176"/>
      <c r="K221" s="167"/>
    </row>
    <row r="222" spans="1:11" x14ac:dyDescent="0.85">
      <c r="A222" s="25" t="s">
        <v>0</v>
      </c>
      <c r="B222" s="25" t="s">
        <v>3</v>
      </c>
      <c r="C222" s="29"/>
      <c r="D222" s="28"/>
      <c r="E222" s="22" t="s">
        <v>12</v>
      </c>
      <c r="F222" s="170"/>
      <c r="G222" s="173"/>
      <c r="H222" s="25" t="s">
        <v>13</v>
      </c>
      <c r="I222" s="167"/>
      <c r="J222" s="176"/>
      <c r="K222" s="167"/>
    </row>
    <row r="223" spans="1:11" x14ac:dyDescent="0.85">
      <c r="A223" s="25"/>
      <c r="B223" s="47"/>
      <c r="C223" s="29"/>
      <c r="D223" s="28"/>
      <c r="E223" s="22" t="s">
        <v>12</v>
      </c>
      <c r="F223" s="170"/>
      <c r="G223" s="173"/>
      <c r="H223" s="25"/>
      <c r="I223" s="167"/>
      <c r="J223" s="176"/>
      <c r="K223" s="167"/>
    </row>
    <row r="224" spans="1:11" x14ac:dyDescent="0.85">
      <c r="A224" s="26"/>
      <c r="B224" s="48"/>
      <c r="C224" s="29"/>
      <c r="D224" s="28"/>
      <c r="E224" s="22" t="s">
        <v>12</v>
      </c>
      <c r="F224" s="171"/>
      <c r="G224" s="174"/>
      <c r="H224" s="26"/>
      <c r="I224" s="168"/>
      <c r="J224" s="177"/>
      <c r="K224" s="168"/>
    </row>
    <row r="225" spans="1:11" x14ac:dyDescent="0.85">
      <c r="A225" s="24"/>
      <c r="B225" s="46"/>
      <c r="C225" s="29"/>
      <c r="D225" s="28"/>
      <c r="E225" s="22" t="s">
        <v>12</v>
      </c>
      <c r="F225" s="169">
        <f>C225*D225+C226*D226+C227*D227+C228*D228+C229*D229</f>
        <v>0</v>
      </c>
      <c r="G225" s="172"/>
      <c r="H225" s="24"/>
      <c r="I225" s="166">
        <f>F225*G225</f>
        <v>0</v>
      </c>
      <c r="J225" s="175"/>
      <c r="K225" s="166">
        <f>ROUNDDOWN(ROUNDDOWN(F225*J225,4)*G225,0)</f>
        <v>0</v>
      </c>
    </row>
    <row r="226" spans="1:11" x14ac:dyDescent="0.85">
      <c r="A226" s="25"/>
      <c r="B226" s="47"/>
      <c r="C226" s="29"/>
      <c r="D226" s="28"/>
      <c r="E226" s="22" t="s">
        <v>12</v>
      </c>
      <c r="F226" s="170"/>
      <c r="G226" s="173"/>
      <c r="H226" s="25"/>
      <c r="I226" s="167"/>
      <c r="J226" s="176"/>
      <c r="K226" s="167"/>
    </row>
    <row r="227" spans="1:11" x14ac:dyDescent="0.85">
      <c r="A227" s="25" t="s">
        <v>0</v>
      </c>
      <c r="B227" s="25" t="s">
        <v>3</v>
      </c>
      <c r="C227" s="29"/>
      <c r="D227" s="28"/>
      <c r="E227" s="22" t="s">
        <v>12</v>
      </c>
      <c r="F227" s="170"/>
      <c r="G227" s="173"/>
      <c r="H227" s="25" t="s">
        <v>13</v>
      </c>
      <c r="I227" s="167"/>
      <c r="J227" s="176"/>
      <c r="K227" s="167"/>
    </row>
    <row r="228" spans="1:11" x14ac:dyDescent="0.85">
      <c r="A228" s="25"/>
      <c r="B228" s="47"/>
      <c r="C228" s="29"/>
      <c r="D228" s="28"/>
      <c r="E228" s="22" t="s">
        <v>12</v>
      </c>
      <c r="F228" s="170"/>
      <c r="G228" s="173"/>
      <c r="H228" s="25"/>
      <c r="I228" s="167"/>
      <c r="J228" s="176"/>
      <c r="K228" s="167"/>
    </row>
    <row r="229" spans="1:11" x14ac:dyDescent="0.85">
      <c r="A229" s="26"/>
      <c r="B229" s="48"/>
      <c r="C229" s="29"/>
      <c r="D229" s="28"/>
      <c r="E229" s="22" t="s">
        <v>12</v>
      </c>
      <c r="F229" s="171"/>
      <c r="G229" s="174"/>
      <c r="H229" s="26"/>
      <c r="I229" s="168"/>
      <c r="J229" s="177"/>
      <c r="K229" s="168"/>
    </row>
    <row r="230" spans="1:11" x14ac:dyDescent="0.85">
      <c r="A230" s="24"/>
      <c r="B230" s="46"/>
      <c r="C230" s="29"/>
      <c r="D230" s="28"/>
      <c r="E230" s="22" t="s">
        <v>12</v>
      </c>
      <c r="F230" s="169">
        <f>C230*D230+C231*D231+C232*D232+C233*D233+C234*D234</f>
        <v>0</v>
      </c>
      <c r="G230" s="172"/>
      <c r="H230" s="24"/>
      <c r="I230" s="166">
        <f>F230*G230</f>
        <v>0</v>
      </c>
      <c r="J230" s="175"/>
      <c r="K230" s="166">
        <f>ROUNDDOWN(ROUNDDOWN(F230*J230,4)*G230,0)</f>
        <v>0</v>
      </c>
    </row>
    <row r="231" spans="1:11" x14ac:dyDescent="0.85">
      <c r="A231" s="25"/>
      <c r="B231" s="47"/>
      <c r="C231" s="29"/>
      <c r="D231" s="28"/>
      <c r="E231" s="22" t="s">
        <v>12</v>
      </c>
      <c r="F231" s="170"/>
      <c r="G231" s="173"/>
      <c r="H231" s="25"/>
      <c r="I231" s="167"/>
      <c r="J231" s="176"/>
      <c r="K231" s="167"/>
    </row>
    <row r="232" spans="1:11" x14ac:dyDescent="0.85">
      <c r="A232" s="25" t="s">
        <v>0</v>
      </c>
      <c r="B232" s="25" t="s">
        <v>3</v>
      </c>
      <c r="C232" s="29"/>
      <c r="D232" s="28"/>
      <c r="E232" s="22" t="s">
        <v>12</v>
      </c>
      <c r="F232" s="170"/>
      <c r="G232" s="173"/>
      <c r="H232" s="25" t="s">
        <v>13</v>
      </c>
      <c r="I232" s="167"/>
      <c r="J232" s="176"/>
      <c r="K232" s="167"/>
    </row>
    <row r="233" spans="1:11" x14ac:dyDescent="0.85">
      <c r="A233" s="25"/>
      <c r="B233" s="47"/>
      <c r="C233" s="29"/>
      <c r="D233" s="28"/>
      <c r="E233" s="22" t="s">
        <v>12</v>
      </c>
      <c r="F233" s="170"/>
      <c r="G233" s="173"/>
      <c r="H233" s="25"/>
      <c r="I233" s="167"/>
      <c r="J233" s="176"/>
      <c r="K233" s="167"/>
    </row>
    <row r="234" spans="1:11" x14ac:dyDescent="0.85">
      <c r="A234" s="26"/>
      <c r="B234" s="48"/>
      <c r="C234" s="29"/>
      <c r="D234" s="28"/>
      <c r="E234" s="22" t="s">
        <v>12</v>
      </c>
      <c r="F234" s="171"/>
      <c r="G234" s="174"/>
      <c r="H234" s="26"/>
      <c r="I234" s="168"/>
      <c r="J234" s="177"/>
      <c r="K234" s="168"/>
    </row>
    <row r="235" spans="1:11" x14ac:dyDescent="0.85">
      <c r="A235" s="24"/>
      <c r="B235" s="46"/>
      <c r="C235" s="29"/>
      <c r="D235" s="28"/>
      <c r="E235" s="22" t="s">
        <v>12</v>
      </c>
      <c r="F235" s="169">
        <f>C235*D235+C236*D236+C237*D237+C238*D238+C239*D239</f>
        <v>0</v>
      </c>
      <c r="G235" s="172"/>
      <c r="H235" s="24"/>
      <c r="I235" s="166">
        <f>F235*G235</f>
        <v>0</v>
      </c>
      <c r="J235" s="175"/>
      <c r="K235" s="166">
        <f>ROUNDDOWN(ROUNDDOWN(F235*J235,4)*G235,0)</f>
        <v>0</v>
      </c>
    </row>
    <row r="236" spans="1:11" x14ac:dyDescent="0.85">
      <c r="A236" s="25"/>
      <c r="B236" s="47"/>
      <c r="C236" s="29"/>
      <c r="D236" s="28"/>
      <c r="E236" s="22" t="s">
        <v>12</v>
      </c>
      <c r="F236" s="170"/>
      <c r="G236" s="173"/>
      <c r="H236" s="25"/>
      <c r="I236" s="167"/>
      <c r="J236" s="176"/>
      <c r="K236" s="167"/>
    </row>
    <row r="237" spans="1:11" x14ac:dyDescent="0.85">
      <c r="A237" s="25" t="s">
        <v>0</v>
      </c>
      <c r="B237" s="25" t="s">
        <v>3</v>
      </c>
      <c r="C237" s="29"/>
      <c r="D237" s="28"/>
      <c r="E237" s="22" t="s">
        <v>12</v>
      </c>
      <c r="F237" s="170"/>
      <c r="G237" s="173"/>
      <c r="H237" s="25" t="s">
        <v>13</v>
      </c>
      <c r="I237" s="167"/>
      <c r="J237" s="176"/>
      <c r="K237" s="167"/>
    </row>
    <row r="238" spans="1:11" x14ac:dyDescent="0.85">
      <c r="A238" s="25"/>
      <c r="B238" s="47"/>
      <c r="C238" s="29"/>
      <c r="D238" s="28"/>
      <c r="E238" s="22" t="s">
        <v>12</v>
      </c>
      <c r="F238" s="170"/>
      <c r="G238" s="173"/>
      <c r="H238" s="25"/>
      <c r="I238" s="167"/>
      <c r="J238" s="176"/>
      <c r="K238" s="167"/>
    </row>
    <row r="239" spans="1:11" x14ac:dyDescent="0.85">
      <c r="A239" s="26"/>
      <c r="B239" s="48"/>
      <c r="C239" s="29"/>
      <c r="D239" s="28"/>
      <c r="E239" s="22" t="s">
        <v>12</v>
      </c>
      <c r="F239" s="171"/>
      <c r="G239" s="174"/>
      <c r="H239" s="26"/>
      <c r="I239" s="168"/>
      <c r="J239" s="177"/>
      <c r="K239" s="168"/>
    </row>
    <row r="240" spans="1:11" x14ac:dyDescent="0.85">
      <c r="A240" s="24"/>
      <c r="B240" s="46"/>
      <c r="C240" s="29"/>
      <c r="D240" s="28"/>
      <c r="E240" s="22" t="s">
        <v>12</v>
      </c>
      <c r="F240" s="169">
        <f>C240*D240+C241*D241+C242*D242+C243*D243+C244*D244</f>
        <v>0</v>
      </c>
      <c r="G240" s="172"/>
      <c r="H240" s="24"/>
      <c r="I240" s="166">
        <f>F240*G240</f>
        <v>0</v>
      </c>
      <c r="J240" s="175"/>
      <c r="K240" s="166">
        <f>ROUNDDOWN(ROUNDDOWN(F240*J240,4)*G240,0)</f>
        <v>0</v>
      </c>
    </row>
    <row r="241" spans="1:11" x14ac:dyDescent="0.85">
      <c r="A241" s="25"/>
      <c r="B241" s="47"/>
      <c r="C241" s="29"/>
      <c r="D241" s="28"/>
      <c r="E241" s="22" t="s">
        <v>12</v>
      </c>
      <c r="F241" s="170"/>
      <c r="G241" s="173"/>
      <c r="H241" s="25"/>
      <c r="I241" s="167"/>
      <c r="J241" s="176"/>
      <c r="K241" s="167"/>
    </row>
    <row r="242" spans="1:11" x14ac:dyDescent="0.85">
      <c r="A242" s="25" t="s">
        <v>0</v>
      </c>
      <c r="B242" s="25" t="s">
        <v>3</v>
      </c>
      <c r="C242" s="29"/>
      <c r="D242" s="28"/>
      <c r="E242" s="22" t="s">
        <v>12</v>
      </c>
      <c r="F242" s="170"/>
      <c r="G242" s="173"/>
      <c r="H242" s="25" t="s">
        <v>13</v>
      </c>
      <c r="I242" s="167"/>
      <c r="J242" s="176"/>
      <c r="K242" s="167"/>
    </row>
    <row r="243" spans="1:11" x14ac:dyDescent="0.85">
      <c r="A243" s="25"/>
      <c r="B243" s="47"/>
      <c r="C243" s="29"/>
      <c r="D243" s="28"/>
      <c r="E243" s="22" t="s">
        <v>12</v>
      </c>
      <c r="F243" s="170"/>
      <c r="G243" s="173"/>
      <c r="H243" s="25"/>
      <c r="I243" s="167"/>
      <c r="J243" s="176"/>
      <c r="K243" s="167"/>
    </row>
    <row r="244" spans="1:11" x14ac:dyDescent="0.85">
      <c r="A244" s="26"/>
      <c r="B244" s="48"/>
      <c r="C244" s="29"/>
      <c r="D244" s="28"/>
      <c r="E244" s="22" t="s">
        <v>12</v>
      </c>
      <c r="F244" s="171"/>
      <c r="G244" s="174"/>
      <c r="H244" s="26"/>
      <c r="I244" s="168"/>
      <c r="J244" s="177"/>
      <c r="K244" s="168"/>
    </row>
    <row r="245" spans="1:11" x14ac:dyDescent="0.85">
      <c r="A245" s="24"/>
      <c r="B245" s="46"/>
      <c r="C245" s="29"/>
      <c r="D245" s="28"/>
      <c r="E245" s="22" t="s">
        <v>12</v>
      </c>
      <c r="F245" s="169">
        <f>C245*D245+C246*D246+C247*D247+C248*D248+C249*D249</f>
        <v>0</v>
      </c>
      <c r="G245" s="172"/>
      <c r="H245" s="24"/>
      <c r="I245" s="166">
        <f>F245*G245</f>
        <v>0</v>
      </c>
      <c r="J245" s="175"/>
      <c r="K245" s="166">
        <f>ROUNDDOWN(ROUNDDOWN(F245*J245,4)*G245,0)</f>
        <v>0</v>
      </c>
    </row>
    <row r="246" spans="1:11" x14ac:dyDescent="0.85">
      <c r="A246" s="25"/>
      <c r="B246" s="47"/>
      <c r="C246" s="29"/>
      <c r="D246" s="28"/>
      <c r="E246" s="22" t="s">
        <v>12</v>
      </c>
      <c r="F246" s="170"/>
      <c r="G246" s="173"/>
      <c r="H246" s="25"/>
      <c r="I246" s="167"/>
      <c r="J246" s="176"/>
      <c r="K246" s="167"/>
    </row>
    <row r="247" spans="1:11" x14ac:dyDescent="0.85">
      <c r="A247" s="25" t="s">
        <v>0</v>
      </c>
      <c r="B247" s="25" t="s">
        <v>3</v>
      </c>
      <c r="C247" s="29"/>
      <c r="D247" s="28"/>
      <c r="E247" s="22" t="s">
        <v>12</v>
      </c>
      <c r="F247" s="170"/>
      <c r="G247" s="173"/>
      <c r="H247" s="25" t="s">
        <v>13</v>
      </c>
      <c r="I247" s="167"/>
      <c r="J247" s="176"/>
      <c r="K247" s="167"/>
    </row>
    <row r="248" spans="1:11" x14ac:dyDescent="0.85">
      <c r="A248" s="25"/>
      <c r="B248" s="47"/>
      <c r="C248" s="29"/>
      <c r="D248" s="28"/>
      <c r="E248" s="22" t="s">
        <v>12</v>
      </c>
      <c r="F248" s="170"/>
      <c r="G248" s="173"/>
      <c r="H248" s="25"/>
      <c r="I248" s="167"/>
      <c r="J248" s="176"/>
      <c r="K248" s="167"/>
    </row>
    <row r="249" spans="1:11" x14ac:dyDescent="0.85">
      <c r="A249" s="26"/>
      <c r="B249" s="48"/>
      <c r="C249" s="29"/>
      <c r="D249" s="28"/>
      <c r="E249" s="22" t="s">
        <v>12</v>
      </c>
      <c r="F249" s="171"/>
      <c r="G249" s="174"/>
      <c r="H249" s="26"/>
      <c r="I249" s="168"/>
      <c r="J249" s="177"/>
      <c r="K249" s="168"/>
    </row>
    <row r="250" spans="1:11" x14ac:dyDescent="0.85">
      <c r="A250" s="24"/>
      <c r="B250" s="46"/>
      <c r="C250" s="29"/>
      <c r="D250" s="28"/>
      <c r="E250" s="22" t="s">
        <v>12</v>
      </c>
      <c r="F250" s="169">
        <f>C250*D250+C251*D251+C252*D252+C253*D253+C254*D254</f>
        <v>0</v>
      </c>
      <c r="G250" s="172"/>
      <c r="H250" s="24"/>
      <c r="I250" s="166">
        <f>F250*G250</f>
        <v>0</v>
      </c>
      <c r="J250" s="175"/>
      <c r="K250" s="166">
        <f>ROUNDDOWN(ROUNDDOWN(F250*J250,4)*G250,0)</f>
        <v>0</v>
      </c>
    </row>
    <row r="251" spans="1:11" x14ac:dyDescent="0.85">
      <c r="A251" s="25"/>
      <c r="B251" s="47"/>
      <c r="C251" s="29"/>
      <c r="D251" s="28"/>
      <c r="E251" s="22" t="s">
        <v>12</v>
      </c>
      <c r="F251" s="170"/>
      <c r="G251" s="173"/>
      <c r="H251" s="25"/>
      <c r="I251" s="167"/>
      <c r="J251" s="176"/>
      <c r="K251" s="167"/>
    </row>
    <row r="252" spans="1:11" x14ac:dyDescent="0.85">
      <c r="A252" s="25" t="s">
        <v>0</v>
      </c>
      <c r="B252" s="25" t="s">
        <v>3</v>
      </c>
      <c r="C252" s="29"/>
      <c r="D252" s="28"/>
      <c r="E252" s="22" t="s">
        <v>12</v>
      </c>
      <c r="F252" s="170"/>
      <c r="G252" s="173"/>
      <c r="H252" s="25" t="s">
        <v>13</v>
      </c>
      <c r="I252" s="167"/>
      <c r="J252" s="176"/>
      <c r="K252" s="167"/>
    </row>
    <row r="253" spans="1:11" x14ac:dyDescent="0.85">
      <c r="A253" s="25"/>
      <c r="B253" s="47"/>
      <c r="C253" s="29"/>
      <c r="D253" s="28"/>
      <c r="E253" s="22" t="s">
        <v>12</v>
      </c>
      <c r="F253" s="170"/>
      <c r="G253" s="173"/>
      <c r="H253" s="25"/>
      <c r="I253" s="167"/>
      <c r="J253" s="176"/>
      <c r="K253" s="167"/>
    </row>
    <row r="254" spans="1:11" x14ac:dyDescent="0.85">
      <c r="A254" s="26"/>
      <c r="B254" s="48"/>
      <c r="C254" s="29"/>
      <c r="D254" s="28"/>
      <c r="E254" s="22" t="s">
        <v>12</v>
      </c>
      <c r="F254" s="171"/>
      <c r="G254" s="174"/>
      <c r="H254" s="26"/>
      <c r="I254" s="168"/>
      <c r="J254" s="177"/>
      <c r="K254" s="168"/>
    </row>
    <row r="255" spans="1:11" x14ac:dyDescent="0.85">
      <c r="A255" s="24"/>
      <c r="B255" s="46"/>
      <c r="C255" s="29"/>
      <c r="D255" s="28"/>
      <c r="E255" s="22" t="s">
        <v>12</v>
      </c>
      <c r="F255" s="169">
        <f>C255*D255+C256*D256+C257*D257+C258*D258+C259*D259</f>
        <v>0</v>
      </c>
      <c r="G255" s="172"/>
      <c r="H255" s="24"/>
      <c r="I255" s="166">
        <f>F255*G255</f>
        <v>0</v>
      </c>
      <c r="J255" s="175"/>
      <c r="K255" s="166">
        <f>ROUNDDOWN(ROUNDDOWN(F255*J255,4)*G255,0)</f>
        <v>0</v>
      </c>
    </row>
    <row r="256" spans="1:11" x14ac:dyDescent="0.85">
      <c r="A256" s="25"/>
      <c r="B256" s="47"/>
      <c r="C256" s="29"/>
      <c r="D256" s="28"/>
      <c r="E256" s="22" t="s">
        <v>12</v>
      </c>
      <c r="F256" s="170"/>
      <c r="G256" s="173"/>
      <c r="H256" s="25"/>
      <c r="I256" s="167"/>
      <c r="J256" s="176"/>
      <c r="K256" s="167"/>
    </row>
    <row r="257" spans="1:11" x14ac:dyDescent="0.85">
      <c r="A257" s="25" t="s">
        <v>0</v>
      </c>
      <c r="B257" s="25" t="s">
        <v>3</v>
      </c>
      <c r="C257" s="29"/>
      <c r="D257" s="28"/>
      <c r="E257" s="22" t="s">
        <v>12</v>
      </c>
      <c r="F257" s="170"/>
      <c r="G257" s="173"/>
      <c r="H257" s="25" t="s">
        <v>13</v>
      </c>
      <c r="I257" s="167"/>
      <c r="J257" s="176"/>
      <c r="K257" s="167"/>
    </row>
    <row r="258" spans="1:11" x14ac:dyDescent="0.85">
      <c r="A258" s="25"/>
      <c r="B258" s="47"/>
      <c r="C258" s="29"/>
      <c r="D258" s="28"/>
      <c r="E258" s="22" t="s">
        <v>12</v>
      </c>
      <c r="F258" s="170"/>
      <c r="G258" s="173"/>
      <c r="H258" s="25"/>
      <c r="I258" s="167"/>
      <c r="J258" s="176"/>
      <c r="K258" s="167"/>
    </row>
    <row r="259" spans="1:11" x14ac:dyDescent="0.85">
      <c r="A259" s="26"/>
      <c r="B259" s="48"/>
      <c r="C259" s="29"/>
      <c r="D259" s="28"/>
      <c r="E259" s="22" t="s">
        <v>12</v>
      </c>
      <c r="F259" s="171"/>
      <c r="G259" s="174"/>
      <c r="H259" s="26"/>
      <c r="I259" s="168"/>
      <c r="J259" s="177"/>
      <c r="K259" s="168"/>
    </row>
  </sheetData>
  <sheetProtection algorithmName="SHA-512" hashValue="demmncLdUxUAIVwvpLCzER4+y61+egUAljGAp92g3yfEpnrWmdF+d34Z8+izMYbPzfLmPeeDcMblQY/5OCExMA==" saltValue="P7HWK+J1SkR6tjfGMAW44g==" spinCount="100000" sheet="1" objects="1" scenarios="1"/>
  <mergeCells count="259">
    <mergeCell ref="F250:F254"/>
    <mergeCell ref="G250:G254"/>
    <mergeCell ref="I250:I254"/>
    <mergeCell ref="J250:J254"/>
    <mergeCell ref="K250:K254"/>
    <mergeCell ref="F255:F259"/>
    <mergeCell ref="G255:G259"/>
    <mergeCell ref="I255:I259"/>
    <mergeCell ref="J255:J259"/>
    <mergeCell ref="K255:K259"/>
    <mergeCell ref="F240:F244"/>
    <mergeCell ref="G240:G244"/>
    <mergeCell ref="I240:I244"/>
    <mergeCell ref="J240:J244"/>
    <mergeCell ref="K240:K244"/>
    <mergeCell ref="F245:F249"/>
    <mergeCell ref="G245:G249"/>
    <mergeCell ref="I245:I249"/>
    <mergeCell ref="J245:J249"/>
    <mergeCell ref="K245:K249"/>
    <mergeCell ref="F230:F234"/>
    <mergeCell ref="G230:G234"/>
    <mergeCell ref="I230:I234"/>
    <mergeCell ref="J230:J234"/>
    <mergeCell ref="K230:K234"/>
    <mergeCell ref="F235:F239"/>
    <mergeCell ref="G235:G239"/>
    <mergeCell ref="I235:I239"/>
    <mergeCell ref="J235:J239"/>
    <mergeCell ref="K235:K239"/>
    <mergeCell ref="F220:F224"/>
    <mergeCell ref="G220:G224"/>
    <mergeCell ref="I220:I224"/>
    <mergeCell ref="J220:J224"/>
    <mergeCell ref="K220:K224"/>
    <mergeCell ref="F225:F229"/>
    <mergeCell ref="G225:G229"/>
    <mergeCell ref="I225:I229"/>
    <mergeCell ref="J225:J229"/>
    <mergeCell ref="K225:K229"/>
    <mergeCell ref="F210:F214"/>
    <mergeCell ref="G210:G214"/>
    <mergeCell ref="I210:I214"/>
    <mergeCell ref="J210:J214"/>
    <mergeCell ref="K210:K214"/>
    <mergeCell ref="F215:F219"/>
    <mergeCell ref="G215:G219"/>
    <mergeCell ref="I215:I219"/>
    <mergeCell ref="J215:J219"/>
    <mergeCell ref="K215:K219"/>
    <mergeCell ref="F200:F204"/>
    <mergeCell ref="G200:G204"/>
    <mergeCell ref="I200:I204"/>
    <mergeCell ref="J200:J204"/>
    <mergeCell ref="K200:K204"/>
    <mergeCell ref="F205:F209"/>
    <mergeCell ref="G205:G209"/>
    <mergeCell ref="I205:I209"/>
    <mergeCell ref="J205:J209"/>
    <mergeCell ref="K205:K209"/>
    <mergeCell ref="F190:F194"/>
    <mergeCell ref="G190:G194"/>
    <mergeCell ref="I190:I194"/>
    <mergeCell ref="J190:J194"/>
    <mergeCell ref="K190:K194"/>
    <mergeCell ref="F195:F199"/>
    <mergeCell ref="G195:G199"/>
    <mergeCell ref="I195:I199"/>
    <mergeCell ref="J195:J199"/>
    <mergeCell ref="K195:K199"/>
    <mergeCell ref="F180:F184"/>
    <mergeCell ref="G180:G184"/>
    <mergeCell ref="I180:I184"/>
    <mergeCell ref="J180:J184"/>
    <mergeCell ref="K180:K184"/>
    <mergeCell ref="F185:F189"/>
    <mergeCell ref="G185:G189"/>
    <mergeCell ref="I185:I189"/>
    <mergeCell ref="J185:J189"/>
    <mergeCell ref="K185:K189"/>
    <mergeCell ref="F170:F174"/>
    <mergeCell ref="G170:G174"/>
    <mergeCell ref="I170:I174"/>
    <mergeCell ref="J170:J174"/>
    <mergeCell ref="K170:K174"/>
    <mergeCell ref="F175:F179"/>
    <mergeCell ref="G175:G179"/>
    <mergeCell ref="I175:I179"/>
    <mergeCell ref="J175:J179"/>
    <mergeCell ref="K175:K179"/>
    <mergeCell ref="F160:F164"/>
    <mergeCell ref="G160:G164"/>
    <mergeCell ref="I160:I164"/>
    <mergeCell ref="J160:J164"/>
    <mergeCell ref="K160:K164"/>
    <mergeCell ref="F165:F169"/>
    <mergeCell ref="G165:G169"/>
    <mergeCell ref="I165:I169"/>
    <mergeCell ref="J165:J169"/>
    <mergeCell ref="K165:K169"/>
    <mergeCell ref="F150:F154"/>
    <mergeCell ref="G150:G154"/>
    <mergeCell ref="I150:I154"/>
    <mergeCell ref="J150:J154"/>
    <mergeCell ref="K150:K154"/>
    <mergeCell ref="F155:F159"/>
    <mergeCell ref="G155:G159"/>
    <mergeCell ref="I155:I159"/>
    <mergeCell ref="J155:J159"/>
    <mergeCell ref="K155:K159"/>
    <mergeCell ref="F140:F144"/>
    <mergeCell ref="G140:G144"/>
    <mergeCell ref="I140:I144"/>
    <mergeCell ref="J140:J144"/>
    <mergeCell ref="K140:K144"/>
    <mergeCell ref="F145:F149"/>
    <mergeCell ref="G145:G149"/>
    <mergeCell ref="I145:I149"/>
    <mergeCell ref="J145:J149"/>
    <mergeCell ref="K145:K149"/>
    <mergeCell ref="F130:F134"/>
    <mergeCell ref="G130:G134"/>
    <mergeCell ref="I130:I134"/>
    <mergeCell ref="J130:J134"/>
    <mergeCell ref="K130:K134"/>
    <mergeCell ref="F135:F139"/>
    <mergeCell ref="G135:G139"/>
    <mergeCell ref="I135:I139"/>
    <mergeCell ref="J135:J139"/>
    <mergeCell ref="K135:K139"/>
    <mergeCell ref="F120:F124"/>
    <mergeCell ref="G120:G124"/>
    <mergeCell ref="I120:I124"/>
    <mergeCell ref="J120:J124"/>
    <mergeCell ref="K120:K124"/>
    <mergeCell ref="F125:F129"/>
    <mergeCell ref="G125:G129"/>
    <mergeCell ref="I125:I129"/>
    <mergeCell ref="J125:J129"/>
    <mergeCell ref="K125:K129"/>
    <mergeCell ref="F110:F114"/>
    <mergeCell ref="G110:G114"/>
    <mergeCell ref="I110:I114"/>
    <mergeCell ref="J110:J114"/>
    <mergeCell ref="K110:K114"/>
    <mergeCell ref="F115:F119"/>
    <mergeCell ref="G115:G119"/>
    <mergeCell ref="I115:I119"/>
    <mergeCell ref="J115:J119"/>
    <mergeCell ref="K115:K119"/>
    <mergeCell ref="F100:F104"/>
    <mergeCell ref="G100:G104"/>
    <mergeCell ref="I100:I104"/>
    <mergeCell ref="J100:J104"/>
    <mergeCell ref="K100:K104"/>
    <mergeCell ref="F105:F109"/>
    <mergeCell ref="G105:G109"/>
    <mergeCell ref="I105:I109"/>
    <mergeCell ref="J105:J109"/>
    <mergeCell ref="K105:K109"/>
    <mergeCell ref="F90:F94"/>
    <mergeCell ref="G90:G94"/>
    <mergeCell ref="I90:I94"/>
    <mergeCell ref="J90:J94"/>
    <mergeCell ref="K90:K94"/>
    <mergeCell ref="F95:F99"/>
    <mergeCell ref="G95:G99"/>
    <mergeCell ref="I95:I99"/>
    <mergeCell ref="J95:J99"/>
    <mergeCell ref="K95:K99"/>
    <mergeCell ref="F80:F84"/>
    <mergeCell ref="G80:G84"/>
    <mergeCell ref="I80:I84"/>
    <mergeCell ref="J80:J84"/>
    <mergeCell ref="K80:K84"/>
    <mergeCell ref="F85:F89"/>
    <mergeCell ref="G85:G89"/>
    <mergeCell ref="I85:I89"/>
    <mergeCell ref="J85:J89"/>
    <mergeCell ref="K85:K89"/>
    <mergeCell ref="F70:F74"/>
    <mergeCell ref="G70:G74"/>
    <mergeCell ref="I70:I74"/>
    <mergeCell ref="J70:J74"/>
    <mergeCell ref="K70:K74"/>
    <mergeCell ref="F75:F79"/>
    <mergeCell ref="G75:G79"/>
    <mergeCell ref="I75:I79"/>
    <mergeCell ref="J75:J79"/>
    <mergeCell ref="K75:K79"/>
    <mergeCell ref="F60:F64"/>
    <mergeCell ref="G60:G64"/>
    <mergeCell ref="I60:I64"/>
    <mergeCell ref="J60:J64"/>
    <mergeCell ref="K60:K64"/>
    <mergeCell ref="F65:F69"/>
    <mergeCell ref="G65:G69"/>
    <mergeCell ref="I65:I69"/>
    <mergeCell ref="J65:J69"/>
    <mergeCell ref="K65:K69"/>
    <mergeCell ref="F50:F54"/>
    <mergeCell ref="G50:G54"/>
    <mergeCell ref="I50:I54"/>
    <mergeCell ref="J50:J54"/>
    <mergeCell ref="K50:K54"/>
    <mergeCell ref="F55:F59"/>
    <mergeCell ref="G55:G59"/>
    <mergeCell ref="I55:I59"/>
    <mergeCell ref="J55:J59"/>
    <mergeCell ref="K55:K59"/>
    <mergeCell ref="F40:F44"/>
    <mergeCell ref="G40:G44"/>
    <mergeCell ref="I40:I44"/>
    <mergeCell ref="J40:J44"/>
    <mergeCell ref="K40:K44"/>
    <mergeCell ref="F45:F49"/>
    <mergeCell ref="G45:G49"/>
    <mergeCell ref="I45:I49"/>
    <mergeCell ref="J45:J49"/>
    <mergeCell ref="K45:K49"/>
    <mergeCell ref="F30:F34"/>
    <mergeCell ref="G30:G34"/>
    <mergeCell ref="I30:I34"/>
    <mergeCell ref="J30:J34"/>
    <mergeCell ref="K30:K34"/>
    <mergeCell ref="F35:F39"/>
    <mergeCell ref="G35:G39"/>
    <mergeCell ref="I35:I39"/>
    <mergeCell ref="J35:J39"/>
    <mergeCell ref="K35:K39"/>
    <mergeCell ref="F20:F24"/>
    <mergeCell ref="G20:G24"/>
    <mergeCell ref="I20:I24"/>
    <mergeCell ref="J20:J24"/>
    <mergeCell ref="K20:K24"/>
    <mergeCell ref="F25:F29"/>
    <mergeCell ref="G25:G29"/>
    <mergeCell ref="I25:I29"/>
    <mergeCell ref="J25:J29"/>
    <mergeCell ref="K25:K29"/>
    <mergeCell ref="A1:K1"/>
    <mergeCell ref="G5:H5"/>
    <mergeCell ref="G6:H6"/>
    <mergeCell ref="D8:E8"/>
    <mergeCell ref="G8:H8"/>
    <mergeCell ref="D5:F5"/>
    <mergeCell ref="D6:F6"/>
    <mergeCell ref="K10:K14"/>
    <mergeCell ref="F15:F19"/>
    <mergeCell ref="G15:G19"/>
    <mergeCell ref="I15:I19"/>
    <mergeCell ref="J15:J19"/>
    <mergeCell ref="K15:K19"/>
    <mergeCell ref="D9:E9"/>
    <mergeCell ref="G9:H9"/>
    <mergeCell ref="F10:F14"/>
    <mergeCell ref="G10:G14"/>
    <mergeCell ref="I10:I14"/>
    <mergeCell ref="J10:J14"/>
  </mergeCells>
  <phoneticPr fontId="1"/>
  <printOptions horizontalCentered="1"/>
  <pageMargins left="0.59055118110236227" right="0.39370078740157483" top="0.59055118110236227" bottom="0.59055118110236227" header="0.31496062992125984" footer="0.31496062992125984"/>
  <pageSetup paperSize="9" scale="90" fitToHeight="0" orientation="portrait" horizontalDpi="0" verticalDpi="0" r:id="rId1"/>
  <headerFooter>
    <oddFooter>&amp;C&amp;P</oddFooter>
  </headerFooter>
  <rowBreaks count="5" manualBreakCount="5">
    <brk id="84" max="16383" man="1"/>
    <brk id="124" max="16383" man="1"/>
    <brk id="164" max="16383" man="1"/>
    <brk id="204" max="16383" man="1"/>
    <brk id="244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839C4-640E-4337-B231-37D585F2B203}">
  <sheetPr codeName="Sheet8">
    <tabColor theme="7" tint="0.79998168889431442"/>
    <pageSetUpPr fitToPage="1"/>
  </sheetPr>
  <dimension ref="A1:J40"/>
  <sheetViews>
    <sheetView showGridLines="0" workbookViewId="0">
      <pane ySplit="9" topLeftCell="A10" activePane="bottomLeft" state="frozen"/>
      <selection activeCell="AD26" sqref="AD26"/>
      <selection pane="bottomLeft" sqref="A1:J1"/>
    </sheetView>
  </sheetViews>
  <sheetFormatPr defaultColWidth="8.7109375" defaultRowHeight="15" x14ac:dyDescent="0.85"/>
  <cols>
    <col min="1" max="1" width="10.37890625" style="1" customWidth="1"/>
    <col min="2" max="2" width="13.1875" style="1" bestFit="1" customWidth="1"/>
    <col min="3" max="3" width="8.7109375" style="1" customWidth="1"/>
    <col min="4" max="4" width="11.1875" style="1" customWidth="1"/>
    <col min="5" max="5" width="3.09375" style="1" bestFit="1" customWidth="1"/>
    <col min="6" max="6" width="8.37890625" style="44" customWidth="1"/>
    <col min="7" max="7" width="4.7109375" style="1" bestFit="1" customWidth="1"/>
    <col min="8" max="8" width="12.37890625" style="1" customWidth="1"/>
    <col min="9" max="9" width="10.6171875" style="68" customWidth="1"/>
    <col min="10" max="10" width="11.7109375" style="1" bestFit="1" customWidth="1"/>
    <col min="11" max="16384" width="8.7109375" style="1"/>
  </cols>
  <sheetData>
    <row r="1" spans="1:10" ht="25.05" customHeight="1" x14ac:dyDescent="0.85">
      <c r="A1" s="153" t="s">
        <v>132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30" customHeight="1" x14ac:dyDescent="0.85">
      <c r="A2" s="154" t="s">
        <v>136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0" ht="15" customHeight="1" x14ac:dyDescent="0.85">
      <c r="A3" s="1" t="s">
        <v>143</v>
      </c>
    </row>
    <row r="4" spans="1:10" ht="10.199999999999999" customHeight="1" thickBot="1" x14ac:dyDescent="0.9"/>
    <row r="5" spans="1:10" ht="19.95" customHeight="1" thickTop="1" thickBot="1" x14ac:dyDescent="0.9">
      <c r="D5" s="178" t="s">
        <v>137</v>
      </c>
      <c r="E5" s="178"/>
      <c r="F5" s="178" t="s">
        <v>110</v>
      </c>
      <c r="G5" s="156"/>
      <c r="H5" s="54">
        <f>SUM(【記入例】買取依頼書①!H6,【記入例】買取依頼書②!I6,【記入例】買取依頼書③!H6)</f>
        <v>570648</v>
      </c>
      <c r="I5" s="69" t="s">
        <v>127</v>
      </c>
      <c r="J5" s="55">
        <f>SUM(【記入例】買取依頼書①!J6,【記入例】買取依頼書②!K6,【記入例】買取依頼書③!J6)</f>
        <v>337223</v>
      </c>
    </row>
    <row r="6" spans="1:10" ht="19.95" customHeight="1" thickTop="1" thickBot="1" x14ac:dyDescent="0.9">
      <c r="D6" s="179" t="s">
        <v>111</v>
      </c>
      <c r="E6" s="179"/>
      <c r="F6" s="179" t="s">
        <v>115</v>
      </c>
      <c r="G6" s="158"/>
      <c r="H6" s="54">
        <f>SUM(H10:H40)</f>
        <v>286500</v>
      </c>
      <c r="I6" s="57" t="s">
        <v>116</v>
      </c>
      <c r="J6" s="55">
        <f>SUM(J10:J40)</f>
        <v>116410</v>
      </c>
    </row>
    <row r="7" spans="1:10" ht="10.199999999999999" customHeight="1" thickTop="1" x14ac:dyDescent="0.85">
      <c r="D7" s="3"/>
      <c r="E7" s="3"/>
      <c r="F7" s="45"/>
      <c r="G7" s="3"/>
      <c r="I7" s="70"/>
    </row>
    <row r="8" spans="1:10" ht="58.95" customHeight="1" x14ac:dyDescent="0.85">
      <c r="A8" s="4"/>
      <c r="B8" s="5"/>
      <c r="C8" s="5" t="s">
        <v>117</v>
      </c>
      <c r="D8" s="149"/>
      <c r="E8" s="150"/>
      <c r="F8" s="149" t="s">
        <v>118</v>
      </c>
      <c r="G8" s="150"/>
      <c r="H8" s="2"/>
      <c r="I8" s="71" t="s">
        <v>128</v>
      </c>
      <c r="J8" s="5"/>
    </row>
    <row r="9" spans="1:10" ht="19.95" customHeight="1" x14ac:dyDescent="0.85">
      <c r="A9" s="6" t="s">
        <v>19</v>
      </c>
      <c r="B9" s="6" t="s">
        <v>1</v>
      </c>
      <c r="C9" s="6" t="s">
        <v>15</v>
      </c>
      <c r="D9" s="151" t="s">
        <v>16</v>
      </c>
      <c r="E9" s="152"/>
      <c r="F9" s="151" t="s">
        <v>17</v>
      </c>
      <c r="G9" s="152"/>
      <c r="H9" s="6" t="s">
        <v>18</v>
      </c>
      <c r="I9" s="72" t="s">
        <v>129</v>
      </c>
      <c r="J9" s="6" t="s">
        <v>63</v>
      </c>
    </row>
    <row r="10" spans="1:10" ht="19.95" customHeight="1" x14ac:dyDescent="0.85">
      <c r="A10" s="22" t="s">
        <v>97</v>
      </c>
      <c r="B10" s="22" t="s">
        <v>113</v>
      </c>
      <c r="C10" s="29">
        <v>500</v>
      </c>
      <c r="D10" s="22">
        <v>1</v>
      </c>
      <c r="E10" s="22" t="s">
        <v>12</v>
      </c>
      <c r="F10" s="49">
        <v>20</v>
      </c>
      <c r="G10" s="22" t="s">
        <v>12</v>
      </c>
      <c r="H10" s="23">
        <f>C10*F10</f>
        <v>10000</v>
      </c>
      <c r="I10" s="29">
        <v>393</v>
      </c>
      <c r="J10" s="23">
        <f>ROUNDDOWN(F10*I10,0)</f>
        <v>7860</v>
      </c>
    </row>
    <row r="11" spans="1:10" ht="19.95" customHeight="1" x14ac:dyDescent="0.85">
      <c r="A11" s="22" t="s">
        <v>97</v>
      </c>
      <c r="B11" s="22" t="s">
        <v>113</v>
      </c>
      <c r="C11" s="29">
        <v>1000</v>
      </c>
      <c r="D11" s="22">
        <v>1</v>
      </c>
      <c r="E11" s="22" t="s">
        <v>12</v>
      </c>
      <c r="F11" s="49">
        <v>70</v>
      </c>
      <c r="G11" s="22" t="s">
        <v>12</v>
      </c>
      <c r="H11" s="23">
        <f t="shared" ref="H11:H40" si="0">C11*F11</f>
        <v>70000</v>
      </c>
      <c r="I11" s="29">
        <v>550</v>
      </c>
      <c r="J11" s="23">
        <f t="shared" ref="J11:J40" si="1">ROUNDDOWN(F11*I11,0)</f>
        <v>38500</v>
      </c>
    </row>
    <row r="12" spans="1:10" ht="19.95" customHeight="1" x14ac:dyDescent="0.85">
      <c r="A12" s="22" t="s">
        <v>97</v>
      </c>
      <c r="B12" s="22" t="s">
        <v>113</v>
      </c>
      <c r="C12" s="29">
        <v>1050</v>
      </c>
      <c r="D12" s="22">
        <v>1</v>
      </c>
      <c r="E12" s="22" t="s">
        <v>12</v>
      </c>
      <c r="F12" s="49">
        <v>10</v>
      </c>
      <c r="G12" s="22" t="s">
        <v>12</v>
      </c>
      <c r="H12" s="23">
        <f t="shared" si="0"/>
        <v>10500</v>
      </c>
      <c r="I12" s="29">
        <v>805</v>
      </c>
      <c r="J12" s="23">
        <f t="shared" si="1"/>
        <v>8050</v>
      </c>
    </row>
    <row r="13" spans="1:10" ht="19.95" customHeight="1" x14ac:dyDescent="0.85">
      <c r="A13" s="22" t="s">
        <v>97</v>
      </c>
      <c r="B13" s="22" t="s">
        <v>113</v>
      </c>
      <c r="C13" s="29">
        <v>3000</v>
      </c>
      <c r="D13" s="22">
        <v>1</v>
      </c>
      <c r="E13" s="22" t="s">
        <v>12</v>
      </c>
      <c r="F13" s="49">
        <v>20</v>
      </c>
      <c r="G13" s="22" t="s">
        <v>12</v>
      </c>
      <c r="H13" s="23">
        <f t="shared" si="0"/>
        <v>60000</v>
      </c>
      <c r="I13" s="29">
        <v>1000</v>
      </c>
      <c r="J13" s="23">
        <f t="shared" si="1"/>
        <v>20000</v>
      </c>
    </row>
    <row r="14" spans="1:10" ht="19.95" customHeight="1" x14ac:dyDescent="0.85">
      <c r="A14" s="22" t="s">
        <v>97</v>
      </c>
      <c r="B14" s="22" t="s">
        <v>113</v>
      </c>
      <c r="C14" s="29">
        <v>3200</v>
      </c>
      <c r="D14" s="22">
        <v>1</v>
      </c>
      <c r="E14" s="22" t="s">
        <v>12</v>
      </c>
      <c r="F14" s="49">
        <v>10</v>
      </c>
      <c r="G14" s="22" t="s">
        <v>12</v>
      </c>
      <c r="H14" s="23">
        <f t="shared" si="0"/>
        <v>32000</v>
      </c>
      <c r="I14" s="29">
        <v>1000</v>
      </c>
      <c r="J14" s="23">
        <f t="shared" si="1"/>
        <v>10000</v>
      </c>
    </row>
    <row r="15" spans="1:10" ht="19.95" customHeight="1" x14ac:dyDescent="0.85">
      <c r="A15" s="22" t="s">
        <v>97</v>
      </c>
      <c r="B15" s="22" t="s">
        <v>113</v>
      </c>
      <c r="C15" s="29">
        <v>5000</v>
      </c>
      <c r="D15" s="22">
        <v>1</v>
      </c>
      <c r="E15" s="22" t="s">
        <v>12</v>
      </c>
      <c r="F15" s="49">
        <v>10</v>
      </c>
      <c r="G15" s="22" t="s">
        <v>12</v>
      </c>
      <c r="H15" s="23">
        <f t="shared" si="0"/>
        <v>50000</v>
      </c>
      <c r="I15" s="29">
        <v>1600</v>
      </c>
      <c r="J15" s="23">
        <f t="shared" si="1"/>
        <v>16000</v>
      </c>
    </row>
    <row r="16" spans="1:10" ht="19.95" customHeight="1" x14ac:dyDescent="0.85">
      <c r="A16" s="22" t="s">
        <v>97</v>
      </c>
      <c r="B16" s="22" t="s">
        <v>113</v>
      </c>
      <c r="C16" s="29">
        <v>5400</v>
      </c>
      <c r="D16" s="22">
        <v>1</v>
      </c>
      <c r="E16" s="22" t="s">
        <v>12</v>
      </c>
      <c r="F16" s="49">
        <v>10</v>
      </c>
      <c r="G16" s="22" t="s">
        <v>12</v>
      </c>
      <c r="H16" s="23">
        <f t="shared" si="0"/>
        <v>54000</v>
      </c>
      <c r="I16" s="29">
        <v>1600</v>
      </c>
      <c r="J16" s="23">
        <f t="shared" si="1"/>
        <v>16000</v>
      </c>
    </row>
    <row r="17" spans="1:10" ht="19.95" customHeight="1" x14ac:dyDescent="0.85">
      <c r="A17" s="22" t="s">
        <v>97</v>
      </c>
      <c r="B17" s="22" t="s">
        <v>113</v>
      </c>
      <c r="C17" s="29"/>
      <c r="D17" s="22">
        <v>1</v>
      </c>
      <c r="E17" s="22" t="s">
        <v>12</v>
      </c>
      <c r="F17" s="49"/>
      <c r="G17" s="22" t="s">
        <v>12</v>
      </c>
      <c r="H17" s="23">
        <f t="shared" si="0"/>
        <v>0</v>
      </c>
      <c r="I17" s="29"/>
      <c r="J17" s="23">
        <f t="shared" si="1"/>
        <v>0</v>
      </c>
    </row>
    <row r="18" spans="1:10" ht="19.95" customHeight="1" x14ac:dyDescent="0.85">
      <c r="A18" s="22" t="s">
        <v>97</v>
      </c>
      <c r="B18" s="22" t="s">
        <v>113</v>
      </c>
      <c r="C18" s="29"/>
      <c r="D18" s="22">
        <v>1</v>
      </c>
      <c r="E18" s="22" t="s">
        <v>12</v>
      </c>
      <c r="F18" s="49"/>
      <c r="G18" s="22" t="s">
        <v>12</v>
      </c>
      <c r="H18" s="23">
        <f t="shared" si="0"/>
        <v>0</v>
      </c>
      <c r="I18" s="29"/>
      <c r="J18" s="23">
        <f t="shared" si="1"/>
        <v>0</v>
      </c>
    </row>
    <row r="19" spans="1:10" ht="19.95" customHeight="1" x14ac:dyDescent="0.85">
      <c r="A19" s="22" t="s">
        <v>97</v>
      </c>
      <c r="B19" s="22" t="s">
        <v>113</v>
      </c>
      <c r="C19" s="29"/>
      <c r="D19" s="22">
        <v>1</v>
      </c>
      <c r="E19" s="22" t="s">
        <v>12</v>
      </c>
      <c r="F19" s="49"/>
      <c r="G19" s="22" t="s">
        <v>12</v>
      </c>
      <c r="H19" s="23">
        <f t="shared" si="0"/>
        <v>0</v>
      </c>
      <c r="I19" s="29"/>
      <c r="J19" s="23">
        <f t="shared" si="1"/>
        <v>0</v>
      </c>
    </row>
    <row r="20" spans="1:10" ht="19.95" customHeight="1" x14ac:dyDescent="0.85">
      <c r="A20" s="22" t="s">
        <v>97</v>
      </c>
      <c r="B20" s="22" t="s">
        <v>113</v>
      </c>
      <c r="C20" s="29"/>
      <c r="D20" s="22">
        <v>1</v>
      </c>
      <c r="E20" s="22" t="s">
        <v>12</v>
      </c>
      <c r="F20" s="49"/>
      <c r="G20" s="22" t="s">
        <v>12</v>
      </c>
      <c r="H20" s="23">
        <f t="shared" si="0"/>
        <v>0</v>
      </c>
      <c r="I20" s="29"/>
      <c r="J20" s="23">
        <f t="shared" si="1"/>
        <v>0</v>
      </c>
    </row>
    <row r="21" spans="1:10" ht="19.95" customHeight="1" x14ac:dyDescent="0.85">
      <c r="A21" s="22" t="s">
        <v>97</v>
      </c>
      <c r="B21" s="22" t="s">
        <v>113</v>
      </c>
      <c r="C21" s="29"/>
      <c r="D21" s="22">
        <v>1</v>
      </c>
      <c r="E21" s="22" t="s">
        <v>12</v>
      </c>
      <c r="F21" s="49"/>
      <c r="G21" s="22" t="s">
        <v>12</v>
      </c>
      <c r="H21" s="23">
        <f t="shared" si="0"/>
        <v>0</v>
      </c>
      <c r="I21" s="29"/>
      <c r="J21" s="23">
        <f t="shared" si="1"/>
        <v>0</v>
      </c>
    </row>
    <row r="22" spans="1:10" ht="19.95" customHeight="1" x14ac:dyDescent="0.85">
      <c r="A22" s="22" t="s">
        <v>97</v>
      </c>
      <c r="B22" s="22" t="s">
        <v>113</v>
      </c>
      <c r="C22" s="29"/>
      <c r="D22" s="22">
        <v>1</v>
      </c>
      <c r="E22" s="22" t="s">
        <v>12</v>
      </c>
      <c r="F22" s="49"/>
      <c r="G22" s="22" t="s">
        <v>12</v>
      </c>
      <c r="H22" s="23">
        <f t="shared" si="0"/>
        <v>0</v>
      </c>
      <c r="I22" s="29"/>
      <c r="J22" s="23">
        <f t="shared" si="1"/>
        <v>0</v>
      </c>
    </row>
    <row r="23" spans="1:10" ht="19.95" customHeight="1" x14ac:dyDescent="0.85">
      <c r="A23" s="22" t="s">
        <v>97</v>
      </c>
      <c r="B23" s="22" t="s">
        <v>113</v>
      </c>
      <c r="C23" s="29"/>
      <c r="D23" s="22">
        <v>1</v>
      </c>
      <c r="E23" s="22" t="s">
        <v>12</v>
      </c>
      <c r="F23" s="49"/>
      <c r="G23" s="22" t="s">
        <v>12</v>
      </c>
      <c r="H23" s="23">
        <f t="shared" si="0"/>
        <v>0</v>
      </c>
      <c r="I23" s="29"/>
      <c r="J23" s="23">
        <f t="shared" si="1"/>
        <v>0</v>
      </c>
    </row>
    <row r="24" spans="1:10" ht="19.95" customHeight="1" x14ac:dyDescent="0.85">
      <c r="A24" s="22" t="s">
        <v>97</v>
      </c>
      <c r="B24" s="22" t="s">
        <v>113</v>
      </c>
      <c r="C24" s="29"/>
      <c r="D24" s="22">
        <v>1</v>
      </c>
      <c r="E24" s="22" t="s">
        <v>12</v>
      </c>
      <c r="F24" s="49"/>
      <c r="G24" s="22" t="s">
        <v>12</v>
      </c>
      <c r="H24" s="23">
        <f t="shared" si="0"/>
        <v>0</v>
      </c>
      <c r="I24" s="29"/>
      <c r="J24" s="23">
        <f t="shared" si="1"/>
        <v>0</v>
      </c>
    </row>
    <row r="25" spans="1:10" ht="19.95" customHeight="1" x14ac:dyDescent="0.85">
      <c r="A25" s="22" t="s">
        <v>97</v>
      </c>
      <c r="B25" s="22" t="s">
        <v>113</v>
      </c>
      <c r="C25" s="29"/>
      <c r="D25" s="22">
        <v>1</v>
      </c>
      <c r="E25" s="22" t="s">
        <v>12</v>
      </c>
      <c r="F25" s="49"/>
      <c r="G25" s="22" t="s">
        <v>12</v>
      </c>
      <c r="H25" s="23">
        <f t="shared" si="0"/>
        <v>0</v>
      </c>
      <c r="I25" s="29"/>
      <c r="J25" s="23">
        <f t="shared" si="1"/>
        <v>0</v>
      </c>
    </row>
    <row r="26" spans="1:10" ht="19.95" customHeight="1" x14ac:dyDescent="0.85">
      <c r="A26" s="22" t="s">
        <v>97</v>
      </c>
      <c r="B26" s="22" t="s">
        <v>113</v>
      </c>
      <c r="C26" s="29"/>
      <c r="D26" s="22">
        <v>1</v>
      </c>
      <c r="E26" s="22" t="s">
        <v>12</v>
      </c>
      <c r="F26" s="49"/>
      <c r="G26" s="22" t="s">
        <v>12</v>
      </c>
      <c r="H26" s="23">
        <f t="shared" si="0"/>
        <v>0</v>
      </c>
      <c r="I26" s="29"/>
      <c r="J26" s="23">
        <f t="shared" si="1"/>
        <v>0</v>
      </c>
    </row>
    <row r="27" spans="1:10" ht="19.95" customHeight="1" x14ac:dyDescent="0.85">
      <c r="A27" s="22" t="s">
        <v>97</v>
      </c>
      <c r="B27" s="22" t="s">
        <v>113</v>
      </c>
      <c r="C27" s="29"/>
      <c r="D27" s="22">
        <v>1</v>
      </c>
      <c r="E27" s="22" t="s">
        <v>12</v>
      </c>
      <c r="F27" s="49"/>
      <c r="G27" s="22" t="s">
        <v>12</v>
      </c>
      <c r="H27" s="23">
        <f t="shared" si="0"/>
        <v>0</v>
      </c>
      <c r="I27" s="29"/>
      <c r="J27" s="23">
        <f t="shared" si="1"/>
        <v>0</v>
      </c>
    </row>
    <row r="28" spans="1:10" ht="19.95" customHeight="1" x14ac:dyDescent="0.85">
      <c r="A28" s="22" t="s">
        <v>97</v>
      </c>
      <c r="B28" s="22" t="s">
        <v>113</v>
      </c>
      <c r="C28" s="29"/>
      <c r="D28" s="22">
        <v>1</v>
      </c>
      <c r="E28" s="22" t="s">
        <v>12</v>
      </c>
      <c r="F28" s="49"/>
      <c r="G28" s="22" t="s">
        <v>12</v>
      </c>
      <c r="H28" s="23">
        <f t="shared" si="0"/>
        <v>0</v>
      </c>
      <c r="I28" s="29"/>
      <c r="J28" s="23">
        <f t="shared" si="1"/>
        <v>0</v>
      </c>
    </row>
    <row r="29" spans="1:10" ht="19.95" customHeight="1" x14ac:dyDescent="0.85">
      <c r="A29" s="22" t="s">
        <v>97</v>
      </c>
      <c r="B29" s="22" t="s">
        <v>113</v>
      </c>
      <c r="C29" s="29"/>
      <c r="D29" s="22">
        <v>1</v>
      </c>
      <c r="E29" s="22" t="s">
        <v>12</v>
      </c>
      <c r="F29" s="49"/>
      <c r="G29" s="22" t="s">
        <v>12</v>
      </c>
      <c r="H29" s="23">
        <f t="shared" si="0"/>
        <v>0</v>
      </c>
      <c r="I29" s="29"/>
      <c r="J29" s="23">
        <f t="shared" si="1"/>
        <v>0</v>
      </c>
    </row>
    <row r="30" spans="1:10" ht="19.95" customHeight="1" x14ac:dyDescent="0.85">
      <c r="A30" s="22" t="s">
        <v>97</v>
      </c>
      <c r="B30" s="22" t="s">
        <v>113</v>
      </c>
      <c r="C30" s="29"/>
      <c r="D30" s="22">
        <v>1</v>
      </c>
      <c r="E30" s="22" t="s">
        <v>12</v>
      </c>
      <c r="F30" s="49"/>
      <c r="G30" s="22" t="s">
        <v>12</v>
      </c>
      <c r="H30" s="23">
        <f t="shared" si="0"/>
        <v>0</v>
      </c>
      <c r="I30" s="29"/>
      <c r="J30" s="23">
        <f t="shared" si="1"/>
        <v>0</v>
      </c>
    </row>
    <row r="31" spans="1:10" ht="19.95" customHeight="1" x14ac:dyDescent="0.85">
      <c r="A31" s="22" t="s">
        <v>97</v>
      </c>
      <c r="B31" s="22" t="s">
        <v>113</v>
      </c>
      <c r="C31" s="29"/>
      <c r="D31" s="22">
        <v>1</v>
      </c>
      <c r="E31" s="22" t="s">
        <v>12</v>
      </c>
      <c r="F31" s="49"/>
      <c r="G31" s="22" t="s">
        <v>12</v>
      </c>
      <c r="H31" s="23">
        <f t="shared" si="0"/>
        <v>0</v>
      </c>
      <c r="I31" s="29"/>
      <c r="J31" s="23">
        <f t="shared" si="1"/>
        <v>0</v>
      </c>
    </row>
    <row r="32" spans="1:10" ht="19.95" customHeight="1" x14ac:dyDescent="0.85">
      <c r="A32" s="22" t="s">
        <v>97</v>
      </c>
      <c r="B32" s="22" t="s">
        <v>113</v>
      </c>
      <c r="C32" s="29"/>
      <c r="D32" s="22">
        <v>1</v>
      </c>
      <c r="E32" s="22" t="s">
        <v>12</v>
      </c>
      <c r="F32" s="49"/>
      <c r="G32" s="22" t="s">
        <v>12</v>
      </c>
      <c r="H32" s="23">
        <f t="shared" si="0"/>
        <v>0</v>
      </c>
      <c r="I32" s="29"/>
      <c r="J32" s="23">
        <f t="shared" si="1"/>
        <v>0</v>
      </c>
    </row>
    <row r="33" spans="1:10" ht="19.95" customHeight="1" x14ac:dyDescent="0.85">
      <c r="A33" s="22" t="s">
        <v>97</v>
      </c>
      <c r="B33" s="22" t="s">
        <v>113</v>
      </c>
      <c r="C33" s="29"/>
      <c r="D33" s="22">
        <v>1</v>
      </c>
      <c r="E33" s="22" t="s">
        <v>12</v>
      </c>
      <c r="F33" s="49"/>
      <c r="G33" s="22" t="s">
        <v>12</v>
      </c>
      <c r="H33" s="23">
        <f t="shared" si="0"/>
        <v>0</v>
      </c>
      <c r="I33" s="29"/>
      <c r="J33" s="23">
        <f t="shared" si="1"/>
        <v>0</v>
      </c>
    </row>
    <row r="34" spans="1:10" ht="19.95" customHeight="1" x14ac:dyDescent="0.85">
      <c r="A34" s="22" t="s">
        <v>97</v>
      </c>
      <c r="B34" s="22" t="s">
        <v>113</v>
      </c>
      <c r="C34" s="29"/>
      <c r="D34" s="22">
        <v>1</v>
      </c>
      <c r="E34" s="22" t="s">
        <v>12</v>
      </c>
      <c r="F34" s="49"/>
      <c r="G34" s="22" t="s">
        <v>12</v>
      </c>
      <c r="H34" s="23">
        <f t="shared" si="0"/>
        <v>0</v>
      </c>
      <c r="I34" s="29"/>
      <c r="J34" s="23">
        <f t="shared" si="1"/>
        <v>0</v>
      </c>
    </row>
    <row r="35" spans="1:10" ht="19.95" customHeight="1" x14ac:dyDescent="0.85">
      <c r="A35" s="22" t="s">
        <v>97</v>
      </c>
      <c r="B35" s="22" t="s">
        <v>113</v>
      </c>
      <c r="C35" s="29"/>
      <c r="D35" s="22">
        <v>1</v>
      </c>
      <c r="E35" s="22" t="s">
        <v>12</v>
      </c>
      <c r="F35" s="49"/>
      <c r="G35" s="22" t="s">
        <v>12</v>
      </c>
      <c r="H35" s="23">
        <f t="shared" si="0"/>
        <v>0</v>
      </c>
      <c r="I35" s="29"/>
      <c r="J35" s="23">
        <f t="shared" si="1"/>
        <v>0</v>
      </c>
    </row>
    <row r="36" spans="1:10" ht="19.95" customHeight="1" x14ac:dyDescent="0.85">
      <c r="A36" s="22" t="s">
        <v>97</v>
      </c>
      <c r="B36" s="22" t="s">
        <v>113</v>
      </c>
      <c r="C36" s="29"/>
      <c r="D36" s="22">
        <v>1</v>
      </c>
      <c r="E36" s="22" t="s">
        <v>12</v>
      </c>
      <c r="F36" s="49"/>
      <c r="G36" s="22" t="s">
        <v>12</v>
      </c>
      <c r="H36" s="23">
        <f t="shared" si="0"/>
        <v>0</v>
      </c>
      <c r="I36" s="29"/>
      <c r="J36" s="23">
        <f t="shared" si="1"/>
        <v>0</v>
      </c>
    </row>
    <row r="37" spans="1:10" ht="19.95" customHeight="1" x14ac:dyDescent="0.85">
      <c r="A37" s="22" t="s">
        <v>97</v>
      </c>
      <c r="B37" s="22" t="s">
        <v>113</v>
      </c>
      <c r="C37" s="29"/>
      <c r="D37" s="22">
        <v>1</v>
      </c>
      <c r="E37" s="22" t="s">
        <v>12</v>
      </c>
      <c r="F37" s="49"/>
      <c r="G37" s="22" t="s">
        <v>12</v>
      </c>
      <c r="H37" s="23">
        <f t="shared" si="0"/>
        <v>0</v>
      </c>
      <c r="I37" s="29"/>
      <c r="J37" s="23">
        <f t="shared" si="1"/>
        <v>0</v>
      </c>
    </row>
    <row r="38" spans="1:10" ht="19.95" customHeight="1" x14ac:dyDescent="0.85">
      <c r="A38" s="22" t="s">
        <v>97</v>
      </c>
      <c r="B38" s="22" t="s">
        <v>113</v>
      </c>
      <c r="C38" s="29"/>
      <c r="D38" s="22">
        <v>1</v>
      </c>
      <c r="E38" s="22" t="s">
        <v>12</v>
      </c>
      <c r="F38" s="49"/>
      <c r="G38" s="22" t="s">
        <v>12</v>
      </c>
      <c r="H38" s="23">
        <f t="shared" si="0"/>
        <v>0</v>
      </c>
      <c r="I38" s="29"/>
      <c r="J38" s="23">
        <f t="shared" si="1"/>
        <v>0</v>
      </c>
    </row>
    <row r="39" spans="1:10" ht="19.95" customHeight="1" x14ac:dyDescent="0.85">
      <c r="A39" s="22" t="s">
        <v>97</v>
      </c>
      <c r="B39" s="22" t="s">
        <v>113</v>
      </c>
      <c r="C39" s="29"/>
      <c r="D39" s="22">
        <v>1</v>
      </c>
      <c r="E39" s="22" t="s">
        <v>12</v>
      </c>
      <c r="F39" s="49"/>
      <c r="G39" s="22" t="s">
        <v>12</v>
      </c>
      <c r="H39" s="23">
        <f t="shared" si="0"/>
        <v>0</v>
      </c>
      <c r="I39" s="29"/>
      <c r="J39" s="23">
        <f t="shared" si="1"/>
        <v>0</v>
      </c>
    </row>
    <row r="40" spans="1:10" ht="19.95" customHeight="1" x14ac:dyDescent="0.85">
      <c r="A40" s="22" t="s">
        <v>97</v>
      </c>
      <c r="B40" s="22" t="s">
        <v>113</v>
      </c>
      <c r="C40" s="29"/>
      <c r="D40" s="22">
        <v>1</v>
      </c>
      <c r="E40" s="22" t="s">
        <v>12</v>
      </c>
      <c r="F40" s="49"/>
      <c r="G40" s="22" t="s">
        <v>12</v>
      </c>
      <c r="H40" s="23">
        <f t="shared" si="0"/>
        <v>0</v>
      </c>
      <c r="I40" s="29"/>
      <c r="J40" s="23">
        <f t="shared" si="1"/>
        <v>0</v>
      </c>
    </row>
  </sheetData>
  <sheetProtection algorithmName="SHA-512" hashValue="oPK5s8iw6uynMjMJ9/8y8tYdF2JEKukzvAFBYRUkI/ZI0GVXxiMlV3LnnLbd174bq6MjIGXezfSrMmSJAyizKA==" saltValue="7s/vNrKCdT3AnmJjzvl1XQ==" spinCount="100000" sheet="1" objects="1" scenarios="1"/>
  <mergeCells count="10">
    <mergeCell ref="D8:E8"/>
    <mergeCell ref="F8:G8"/>
    <mergeCell ref="D9:E9"/>
    <mergeCell ref="F9:G9"/>
    <mergeCell ref="A1:J1"/>
    <mergeCell ref="A2:J2"/>
    <mergeCell ref="D5:E5"/>
    <mergeCell ref="F5:G5"/>
    <mergeCell ref="D6:E6"/>
    <mergeCell ref="F6:G6"/>
  </mergeCells>
  <phoneticPr fontId="1"/>
  <printOptions horizontalCentered="1"/>
  <pageMargins left="0.59055118110236227" right="0.39370078740157483" top="0.59055118110236227" bottom="0.59055118110236227" header="0.31496062992125984" footer="0.31496062992125984"/>
  <pageSetup paperSize="9" scale="89" fitToHeight="0" orientation="portrait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M12"/>
  <sheetViews>
    <sheetView workbookViewId="0"/>
  </sheetViews>
  <sheetFormatPr defaultRowHeight="17.7" x14ac:dyDescent="0.85"/>
  <cols>
    <col min="1" max="1" width="14.6171875" bestFit="1" customWidth="1"/>
    <col min="2" max="2" width="12.37890625" bestFit="1" customWidth="1"/>
    <col min="3" max="3" width="10.7109375" bestFit="1" customWidth="1"/>
    <col min="4" max="4" width="13.28515625" customWidth="1"/>
    <col min="5" max="5" width="14.6171875" bestFit="1" customWidth="1"/>
    <col min="7" max="7" width="10.7109375" bestFit="1" customWidth="1"/>
    <col min="9" max="9" width="13.37890625" bestFit="1" customWidth="1"/>
    <col min="11" max="11" width="16.47265625" bestFit="1" customWidth="1"/>
  </cols>
  <sheetData>
    <row r="1" spans="1:13" x14ac:dyDescent="0.85">
      <c r="A1" t="s">
        <v>19</v>
      </c>
      <c r="C1" t="s">
        <v>90</v>
      </c>
      <c r="D1" t="s">
        <v>91</v>
      </c>
      <c r="E1" t="s">
        <v>93</v>
      </c>
      <c r="F1" t="s">
        <v>95</v>
      </c>
      <c r="G1" t="s">
        <v>96</v>
      </c>
      <c r="H1" t="s">
        <v>97</v>
      </c>
      <c r="I1" s="41" t="s">
        <v>23</v>
      </c>
      <c r="K1" t="s">
        <v>1</v>
      </c>
      <c r="L1" t="s">
        <v>11</v>
      </c>
      <c r="M1" t="s">
        <v>20</v>
      </c>
    </row>
    <row r="2" spans="1:13" x14ac:dyDescent="0.85">
      <c r="A2" t="s">
        <v>90</v>
      </c>
      <c r="C2" t="s">
        <v>84</v>
      </c>
      <c r="D2" t="s">
        <v>84</v>
      </c>
      <c r="E2" t="s">
        <v>86</v>
      </c>
      <c r="F2" t="s">
        <v>86</v>
      </c>
      <c r="G2" t="s">
        <v>86</v>
      </c>
      <c r="H2" t="s">
        <v>86</v>
      </c>
      <c r="I2" s="41" t="s">
        <v>7</v>
      </c>
      <c r="K2" t="s">
        <v>84</v>
      </c>
      <c r="L2" t="s">
        <v>12</v>
      </c>
      <c r="M2" t="s">
        <v>13</v>
      </c>
    </row>
    <row r="3" spans="1:13" x14ac:dyDescent="0.85">
      <c r="A3" t="s">
        <v>91</v>
      </c>
      <c r="C3" t="s">
        <v>85</v>
      </c>
      <c r="D3" t="s">
        <v>107</v>
      </c>
      <c r="F3" t="s">
        <v>87</v>
      </c>
      <c r="G3" t="s">
        <v>89</v>
      </c>
      <c r="I3" s="41" t="s">
        <v>8</v>
      </c>
      <c r="K3" t="s">
        <v>89</v>
      </c>
      <c r="L3" t="s">
        <v>12</v>
      </c>
      <c r="M3" t="s">
        <v>13</v>
      </c>
    </row>
    <row r="4" spans="1:13" x14ac:dyDescent="0.85">
      <c r="A4" t="s">
        <v>93</v>
      </c>
      <c r="D4" t="s">
        <v>103</v>
      </c>
      <c r="F4" t="s">
        <v>88</v>
      </c>
      <c r="I4" s="41" t="s">
        <v>9</v>
      </c>
      <c r="K4" t="s">
        <v>107</v>
      </c>
      <c r="L4" t="s">
        <v>12</v>
      </c>
      <c r="M4" t="s">
        <v>13</v>
      </c>
    </row>
    <row r="5" spans="1:13" x14ac:dyDescent="0.85">
      <c r="A5" t="s">
        <v>95</v>
      </c>
      <c r="D5" t="s">
        <v>104</v>
      </c>
      <c r="I5" s="41" t="s">
        <v>10</v>
      </c>
      <c r="K5" t="s">
        <v>86</v>
      </c>
      <c r="L5" t="s">
        <v>12</v>
      </c>
      <c r="M5" t="s">
        <v>12</v>
      </c>
    </row>
    <row r="6" spans="1:13" x14ac:dyDescent="0.85">
      <c r="A6" t="s">
        <v>96</v>
      </c>
      <c r="D6" t="s">
        <v>105</v>
      </c>
      <c r="I6" s="41" t="s">
        <v>6</v>
      </c>
      <c r="K6" t="s">
        <v>85</v>
      </c>
      <c r="L6" t="s">
        <v>12</v>
      </c>
      <c r="M6" t="s">
        <v>12</v>
      </c>
    </row>
    <row r="7" spans="1:13" x14ac:dyDescent="0.85">
      <c r="D7" t="s">
        <v>106</v>
      </c>
      <c r="I7" s="41" t="s">
        <v>82</v>
      </c>
      <c r="K7" t="s">
        <v>103</v>
      </c>
      <c r="L7" t="s">
        <v>12</v>
      </c>
      <c r="M7" t="s">
        <v>12</v>
      </c>
    </row>
    <row r="8" spans="1:13" x14ac:dyDescent="0.85">
      <c r="I8" s="41" t="s">
        <v>83</v>
      </c>
      <c r="K8" t="s">
        <v>104</v>
      </c>
      <c r="L8" t="s">
        <v>14</v>
      </c>
      <c r="M8" t="s">
        <v>2</v>
      </c>
    </row>
    <row r="9" spans="1:13" x14ac:dyDescent="0.85">
      <c r="K9" t="s">
        <v>105</v>
      </c>
      <c r="L9" t="s">
        <v>14</v>
      </c>
      <c r="M9" t="s">
        <v>2</v>
      </c>
    </row>
    <row r="10" spans="1:13" x14ac:dyDescent="0.85">
      <c r="K10" t="s">
        <v>106</v>
      </c>
      <c r="L10" t="s">
        <v>14</v>
      </c>
      <c r="M10" t="s">
        <v>2</v>
      </c>
    </row>
    <row r="11" spans="1:13" x14ac:dyDescent="0.85">
      <c r="K11" t="s">
        <v>87</v>
      </c>
      <c r="L11" t="s">
        <v>12</v>
      </c>
      <c r="M11" t="s">
        <v>4</v>
      </c>
    </row>
    <row r="12" spans="1:13" x14ac:dyDescent="0.85">
      <c r="K12" t="s">
        <v>88</v>
      </c>
      <c r="L12" t="s">
        <v>12</v>
      </c>
      <c r="M12" t="s">
        <v>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15</vt:i4>
      </vt:variant>
    </vt:vector>
  </HeadingPairs>
  <TitlesOfParts>
    <vt:vector size="24" baseType="lpstr">
      <vt:lpstr>買取依頼書（表紙）</vt:lpstr>
      <vt:lpstr>買取依頼書①</vt:lpstr>
      <vt:lpstr>買取依頼書②</vt:lpstr>
      <vt:lpstr>買取依頼書③</vt:lpstr>
      <vt:lpstr>【記入例】買取依頼書（表紙）</vt:lpstr>
      <vt:lpstr>【記入例】買取依頼書①</vt:lpstr>
      <vt:lpstr>【記入例】買取依頼書②</vt:lpstr>
      <vt:lpstr>【記入例】買取依頼書③</vt:lpstr>
      <vt:lpstr>マスター</vt:lpstr>
      <vt:lpstr>A.普通切手</vt:lpstr>
      <vt:lpstr>B.記念切手</vt:lpstr>
      <vt:lpstr>C.レターパック</vt:lpstr>
      <vt:lpstr>D.はがき</vt:lpstr>
      <vt:lpstr>E.収入印紙</vt:lpstr>
      <vt:lpstr>F.テレカ</vt:lpstr>
      <vt:lpstr>'【記入例】買取依頼書（表紙）'!Print_Area</vt:lpstr>
      <vt:lpstr>'買取依頼書（表紙）'!Print_Area</vt:lpstr>
      <vt:lpstr>【記入例】買取依頼書①!Print_Titles</vt:lpstr>
      <vt:lpstr>【記入例】買取依頼書②!Print_Titles</vt:lpstr>
      <vt:lpstr>【記入例】買取依頼書③!Print_Titles</vt:lpstr>
      <vt:lpstr>買取依頼書①!Print_Titles</vt:lpstr>
      <vt:lpstr>買取依頼書②!Print_Titles</vt:lpstr>
      <vt:lpstr>買取依頼書③!Print_Titles</vt:lpstr>
      <vt:lpstr>商品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藤田昌子</dc:creator>
  <cp:lastModifiedBy>吉岡悠一</cp:lastModifiedBy>
  <cp:lastPrinted>2023-12-27T03:03:24Z</cp:lastPrinted>
  <dcterms:created xsi:type="dcterms:W3CDTF">2023-08-03T01:18:24Z</dcterms:created>
  <dcterms:modified xsi:type="dcterms:W3CDTF">2023-12-28T03:11:17Z</dcterms:modified>
</cp:coreProperties>
</file>